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35.7 DPAP &amp; DDP" sheetId="2" r:id="rId1"/>
    <sheet name="T 35.7 IWMP" sheetId="1" r:id="rId2"/>
  </sheets>
  <definedNames>
    <definedName name="_xlnm.Print_Area" localSheetId="1">'T 35.7 IWMP'!$A$1:$V$45</definedName>
    <definedName name="_xlnm.Print_Area" localSheetId="0">'T35.7 DPAP &amp; DDP'!$A$1:$D$43</definedName>
  </definedNames>
  <calcPr calcId="124519"/>
</workbook>
</file>

<file path=xl/calcChain.xml><?xml version="1.0" encoding="utf-8"?>
<calcChain xmlns="http://schemas.openxmlformats.org/spreadsheetml/2006/main">
  <c r="T42" i="1"/>
  <c r="S42"/>
  <c r="R42"/>
  <c r="Q42"/>
  <c r="V11"/>
  <c r="V12"/>
  <c r="V13"/>
  <c r="V14"/>
  <c r="V15"/>
  <c r="V16"/>
  <c r="V17"/>
  <c r="V19"/>
  <c r="V20"/>
  <c r="V21"/>
  <c r="V22"/>
  <c r="V23"/>
  <c r="V24"/>
  <c r="V25"/>
  <c r="V26"/>
  <c r="V27"/>
  <c r="V28"/>
  <c r="V29"/>
  <c r="V30"/>
  <c r="V34"/>
  <c r="V35"/>
  <c r="V36"/>
  <c r="V37"/>
  <c r="V38"/>
  <c r="V40"/>
  <c r="V41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4"/>
  <c r="U35"/>
  <c r="U36"/>
  <c r="U37"/>
  <c r="U39"/>
  <c r="U40"/>
  <c r="U41"/>
  <c r="T11"/>
  <c r="T12"/>
  <c r="T13"/>
  <c r="T14"/>
  <c r="T15"/>
  <c r="T16"/>
  <c r="T17"/>
  <c r="T18"/>
  <c r="T19"/>
  <c r="T20"/>
  <c r="T21"/>
  <c r="T22"/>
  <c r="T23"/>
  <c r="T24"/>
  <c r="T26"/>
  <c r="T27"/>
  <c r="T28"/>
  <c r="T29"/>
  <c r="T30"/>
  <c r="T34"/>
  <c r="T35"/>
  <c r="T36"/>
  <c r="T37"/>
  <c r="T39"/>
  <c r="T40"/>
  <c r="T41"/>
  <c r="V10"/>
  <c r="U10"/>
  <c r="T10"/>
  <c r="P42"/>
  <c r="N42"/>
  <c r="K42"/>
  <c r="C40" i="2"/>
  <c r="B40"/>
  <c r="D40"/>
  <c r="D39"/>
  <c r="D29"/>
  <c r="C29"/>
  <c r="B29"/>
  <c r="C42" i="1"/>
  <c r="D42"/>
  <c r="E42"/>
  <c r="F42"/>
  <c r="G42"/>
  <c r="H42"/>
  <c r="I42"/>
  <c r="J42"/>
  <c r="B42"/>
</calcChain>
</file>

<file path=xl/comments1.xml><?xml version="1.0" encoding="utf-8"?>
<comments xmlns="http://schemas.openxmlformats.org/spreadsheetml/2006/main">
  <authors>
    <author>Author</author>
  </authors>
  <commentList>
    <comment ref="I10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<sst xmlns="http://schemas.openxmlformats.org/spreadsheetml/2006/main" count="109" uniqueCount="61">
  <si>
    <t>RURAL AND URBAN DEVELOPMENT</t>
  </si>
  <si>
    <t>Total</t>
  </si>
  <si>
    <t>2009-10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</si>
  <si>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</si>
  <si>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</si>
  <si>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</si>
  <si>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</si>
  <si>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</si>
  <si>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</si>
  <si>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</si>
  <si>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</si>
  <si>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</si>
  <si>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</si>
  <si>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</si>
  <si>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</si>
  <si>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</si>
  <si>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</si>
  <si>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</si>
  <si>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</si>
  <si>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</si>
  <si>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</si>
  <si>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</si>
  <si>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</si>
  <si>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</si>
  <si>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</si>
  <si>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</si>
  <si>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</si>
  <si>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</si>
  <si>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</si>
  <si>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</si>
  <si>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</si>
  <si>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</si>
  <si>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No. of Projects</t>
  </si>
  <si>
    <t>2010-11</t>
  </si>
  <si>
    <t>2011-12</t>
  </si>
  <si>
    <t>2012-13</t>
  </si>
  <si>
    <t>NE STATES</t>
  </si>
  <si>
    <t>Grand Total</t>
  </si>
  <si>
    <t>-</t>
  </si>
  <si>
    <t>Area Covered (m.ha)</t>
  </si>
  <si>
    <t>Central funds released (Rs. In crore)</t>
  </si>
  <si>
    <t>(upto 2006-07)*</t>
  </si>
  <si>
    <t>(In number)</t>
  </si>
  <si>
    <t>Drought Prone Area Programme
(DPAP) #</t>
  </si>
  <si>
    <t>Desert Development Programme
(DDP) #</t>
  </si>
  <si>
    <t>Chhatisgarh</t>
  </si>
  <si>
    <t>J &amp; K</t>
  </si>
  <si>
    <t>Tamilnadu</t>
  </si>
  <si>
    <t>Source:Ministry of Rural Development</t>
  </si>
  <si>
    <t xml:space="preserve">Table 35.7  PROJECTS SANCTIONED UNDER INTEGRATED WASTELANDS DEVELOPMENT PROGRAMME (IWDP), DROUGHT PRONE AREA(DPAP) (DDP) AND DESERT DEVELOPMENT PROGRAMME  
</t>
  </si>
  <si>
    <t>Integrated Wastelands Development Programme (IWDP)</t>
  </si>
  <si>
    <t xml:space="preserve">Bihar </t>
  </si>
  <si>
    <t>North-Eastern States</t>
  </si>
  <si>
    <t>*No new projects were sanctioned under DPAP, DDP and IWDP  after 2006-07.  
# DPAP and DDP are being implemented in 16 States and 7 States respectively.</t>
  </si>
  <si>
    <t>2013-14</t>
  </si>
  <si>
    <t>Goa#</t>
  </si>
  <si>
    <t>2014-15</t>
  </si>
  <si>
    <t>Telangana</t>
  </si>
  <si>
    <t xml:space="preserve">TABLE:35.7 Status of projects under integrated Water-shed Management Programme (IWMP) </t>
  </si>
  <si>
    <t>Datails of Number of Projects, Area (m.ha) Sanctioned and Central Fund (Rs in crores) released since 2009-10</t>
  </si>
  <si>
    <t>Source : Ministry of Rural Development.</t>
  </si>
</sst>
</file>

<file path=xl/styles.xml><?xml version="1.0" encoding="utf-8"?>
<styleSheet xmlns="http://schemas.openxmlformats.org/spreadsheetml/2006/main">
  <numFmts count="4">
    <numFmt numFmtId="184" formatCode="0.0_)"/>
    <numFmt numFmtId="185" formatCode="0_)"/>
    <numFmt numFmtId="189" formatCode="0.000"/>
    <numFmt numFmtId="190" formatCode="0.0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8"/>
      <color indexed="81"/>
      <name val="Tahoma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3">
    <xf numFmtId="0" fontId="0" fillId="0" borderId="0" xfId="0"/>
    <xf numFmtId="0" fontId="7" fillId="0" borderId="0" xfId="0" applyFont="1"/>
    <xf numFmtId="185" fontId="3" fillId="2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8" fillId="4" borderId="0" xfId="0" applyFont="1" applyFill="1" applyBorder="1"/>
    <xf numFmtId="185" fontId="2" fillId="4" borderId="0" xfId="0" applyNumberFormat="1" applyFont="1" applyFill="1" applyBorder="1"/>
    <xf numFmtId="184" fontId="2" fillId="4" borderId="0" xfId="0" applyNumberFormat="1" applyFont="1" applyFill="1" applyBorder="1"/>
    <xf numFmtId="0" fontId="2" fillId="2" borderId="2" xfId="1" applyFont="1" applyFill="1" applyBorder="1"/>
    <xf numFmtId="0" fontId="2" fillId="0" borderId="0" xfId="1" applyFont="1"/>
    <xf numFmtId="0" fontId="2" fillId="2" borderId="3" xfId="1" applyFont="1" applyFill="1" applyBorder="1"/>
    <xf numFmtId="0" fontId="2" fillId="2" borderId="4" xfId="1" applyFont="1" applyFill="1" applyBorder="1"/>
    <xf numFmtId="0" fontId="4" fillId="2" borderId="5" xfId="1" applyFont="1" applyFill="1" applyBorder="1"/>
    <xf numFmtId="0" fontId="4" fillId="2" borderId="0" xfId="1" applyFont="1" applyFill="1" applyBorder="1"/>
    <xf numFmtId="0" fontId="2" fillId="2" borderId="6" xfId="1" applyFont="1" applyFill="1" applyBorder="1"/>
    <xf numFmtId="0" fontId="3" fillId="2" borderId="5" xfId="1" applyFont="1" applyFill="1" applyBorder="1" applyAlignment="1">
      <alignment vertical="top" wrapText="1"/>
    </xf>
    <xf numFmtId="0" fontId="3" fillId="2" borderId="7" xfId="1" applyFont="1" applyFill="1" applyBorder="1" applyAlignment="1">
      <alignment horizontal="left"/>
    </xf>
    <xf numFmtId="0" fontId="2" fillId="4" borderId="5" xfId="1" applyFont="1" applyFill="1" applyBorder="1"/>
    <xf numFmtId="0" fontId="2" fillId="3" borderId="5" xfId="1" applyFont="1" applyFill="1" applyBorder="1"/>
    <xf numFmtId="0" fontId="8" fillId="4" borderId="8" xfId="0" applyFont="1" applyFill="1" applyBorder="1"/>
    <xf numFmtId="0" fontId="8" fillId="4" borderId="9" xfId="0" applyFont="1" applyFill="1" applyBorder="1"/>
    <xf numFmtId="0" fontId="3" fillId="2" borderId="10" xfId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/>
    </xf>
    <xf numFmtId="1" fontId="2" fillId="4" borderId="11" xfId="1" applyNumberFormat="1" applyFont="1" applyFill="1" applyBorder="1" applyAlignment="1">
      <alignment horizontal="center"/>
    </xf>
    <xf numFmtId="1" fontId="2" fillId="3" borderId="11" xfId="1" applyNumberFormat="1" applyFont="1" applyFill="1" applyBorder="1" applyAlignment="1">
      <alignment horizontal="center"/>
    </xf>
    <xf numFmtId="0" fontId="3" fillId="4" borderId="5" xfId="1" applyFont="1" applyFill="1" applyBorder="1"/>
    <xf numFmtId="0" fontId="3" fillId="3" borderId="5" xfId="1" applyFont="1" applyFill="1" applyBorder="1"/>
    <xf numFmtId="1" fontId="3" fillId="3" borderId="12" xfId="1" applyNumberFormat="1" applyFont="1" applyFill="1" applyBorder="1" applyAlignment="1">
      <alignment horizontal="center"/>
    </xf>
    <xf numFmtId="1" fontId="3" fillId="3" borderId="11" xfId="1" applyNumberFormat="1" applyFont="1" applyFill="1" applyBorder="1" applyAlignment="1">
      <alignment horizontal="center"/>
    </xf>
    <xf numFmtId="1" fontId="3" fillId="4" borderId="11" xfId="1" applyNumberFormat="1" applyFont="1" applyFill="1" applyBorder="1" applyAlignment="1">
      <alignment horizontal="center"/>
    </xf>
    <xf numFmtId="1" fontId="3" fillId="3" borderId="13" xfId="1" applyNumberFormat="1" applyFont="1" applyFill="1" applyBorder="1" applyAlignment="1">
      <alignment horizontal="center"/>
    </xf>
    <xf numFmtId="185" fontId="3" fillId="2" borderId="14" xfId="0" applyNumberFormat="1" applyFont="1" applyFill="1" applyBorder="1" applyAlignment="1">
      <alignment horizontal="center" wrapText="1"/>
    </xf>
    <xf numFmtId="185" fontId="2" fillId="4" borderId="15" xfId="0" applyNumberFormat="1" applyFont="1" applyFill="1" applyBorder="1"/>
    <xf numFmtId="185" fontId="3" fillId="2" borderId="16" xfId="0" applyNumberFormat="1" applyFont="1" applyFill="1" applyBorder="1" applyAlignment="1">
      <alignment horizontal="center" wrapText="1"/>
    </xf>
    <xf numFmtId="184" fontId="2" fillId="4" borderId="12" xfId="0" applyNumberFormat="1" applyFont="1" applyFill="1" applyBorder="1"/>
    <xf numFmtId="184" fontId="2" fillId="4" borderId="15" xfId="0" applyNumberFormat="1" applyFont="1" applyFill="1" applyBorder="1"/>
    <xf numFmtId="185" fontId="2" fillId="3" borderId="12" xfId="0" applyNumberFormat="1" applyFont="1" applyFill="1" applyBorder="1" applyAlignment="1">
      <alignment horizontal="right" wrapText="1"/>
    </xf>
    <xf numFmtId="185" fontId="2" fillId="4" borderId="12" xfId="0" applyNumberFormat="1" applyFont="1" applyFill="1" applyBorder="1" applyAlignment="1">
      <alignment horizontal="right" wrapText="1"/>
    </xf>
    <xf numFmtId="185" fontId="2" fillId="4" borderId="12" xfId="0" applyNumberFormat="1" applyFont="1" applyFill="1" applyBorder="1"/>
    <xf numFmtId="0" fontId="8" fillId="4" borderId="15" xfId="0" applyFont="1" applyFill="1" applyBorder="1"/>
    <xf numFmtId="185" fontId="3" fillId="2" borderId="17" xfId="0" applyNumberFormat="1" applyFont="1" applyFill="1" applyBorder="1" applyAlignment="1">
      <alignment horizontal="right" wrapText="1"/>
    </xf>
    <xf numFmtId="184" fontId="3" fillId="2" borderId="18" xfId="0" applyNumberFormat="1" applyFont="1" applyFill="1" applyBorder="1" applyAlignment="1">
      <alignment horizontal="center" vertical="top" wrapText="1"/>
    </xf>
    <xf numFmtId="184" fontId="3" fillId="2" borderId="19" xfId="0" applyNumberFormat="1" applyFont="1" applyFill="1" applyBorder="1" applyAlignment="1">
      <alignment horizontal="center" vertical="top" wrapText="1"/>
    </xf>
    <xf numFmtId="184" fontId="3" fillId="2" borderId="20" xfId="0" applyNumberFormat="1" applyFont="1" applyFill="1" applyBorder="1" applyAlignment="1">
      <alignment horizontal="center" vertical="top" wrapText="1"/>
    </xf>
    <xf numFmtId="2" fontId="8" fillId="3" borderId="15" xfId="0" applyNumberFormat="1" applyFont="1" applyFill="1" applyBorder="1"/>
    <xf numFmtId="2" fontId="8" fillId="4" borderId="15" xfId="0" applyNumberFormat="1" applyFont="1" applyFill="1" applyBorder="1"/>
    <xf numFmtId="2" fontId="2" fillId="3" borderId="15" xfId="0" quotePrefix="1" applyNumberFormat="1" applyFont="1" applyFill="1" applyBorder="1" applyAlignment="1">
      <alignment horizontal="right" wrapText="1"/>
    </xf>
    <xf numFmtId="2" fontId="2" fillId="4" borderId="15" xfId="0" quotePrefix="1" applyNumberFormat="1" applyFont="1" applyFill="1" applyBorder="1" applyAlignment="1">
      <alignment horizontal="right" wrapText="1"/>
    </xf>
    <xf numFmtId="0" fontId="0" fillId="2" borderId="21" xfId="0" applyFill="1" applyBorder="1"/>
    <xf numFmtId="0" fontId="0" fillId="2" borderId="4" xfId="0" applyFill="1" applyBorder="1"/>
    <xf numFmtId="184" fontId="3" fillId="2" borderId="22" xfId="0" applyNumberFormat="1" applyFont="1" applyFill="1" applyBorder="1" applyAlignment="1">
      <alignment horizontal="center" vertical="top" wrapText="1"/>
    </xf>
    <xf numFmtId="0" fontId="8" fillId="4" borderId="23" xfId="0" applyFont="1" applyFill="1" applyBorder="1"/>
    <xf numFmtId="189" fontId="2" fillId="3" borderId="0" xfId="0" applyNumberFormat="1" applyFont="1" applyFill="1" applyBorder="1" applyAlignment="1">
      <alignment horizontal="right" wrapText="1"/>
    </xf>
    <xf numFmtId="189" fontId="2" fillId="4" borderId="0" xfId="0" applyNumberFormat="1" applyFont="1" applyFill="1" applyBorder="1" applyAlignment="1">
      <alignment horizontal="right" wrapText="1"/>
    </xf>
    <xf numFmtId="189" fontId="2" fillId="4" borderId="0" xfId="0" applyNumberFormat="1" applyFont="1" applyFill="1" applyBorder="1"/>
    <xf numFmtId="2" fontId="2" fillId="3" borderId="15" xfId="0" applyNumberFormat="1" applyFont="1" applyFill="1" applyBorder="1" applyAlignment="1">
      <alignment horizontal="right" wrapText="1"/>
    </xf>
    <xf numFmtId="2" fontId="2" fillId="4" borderId="15" xfId="0" applyNumberFormat="1" applyFont="1" applyFill="1" applyBorder="1" applyAlignment="1">
      <alignment horizontal="right" wrapText="1"/>
    </xf>
    <xf numFmtId="2" fontId="2" fillId="4" borderId="15" xfId="0" applyNumberFormat="1" applyFont="1" applyFill="1" applyBorder="1"/>
    <xf numFmtId="1" fontId="2" fillId="3" borderId="12" xfId="0" applyNumberFormat="1" applyFont="1" applyFill="1" applyBorder="1" applyAlignment="1">
      <alignment horizontal="right" wrapText="1"/>
    </xf>
    <xf numFmtId="1" fontId="2" fillId="4" borderId="12" xfId="0" applyNumberFormat="1" applyFont="1" applyFill="1" applyBorder="1" applyAlignment="1">
      <alignment horizontal="right" wrapText="1"/>
    </xf>
    <xf numFmtId="1" fontId="2" fillId="4" borderId="12" xfId="0" applyNumberFormat="1" applyFont="1" applyFill="1" applyBorder="1"/>
    <xf numFmtId="1" fontId="2" fillId="3" borderId="12" xfId="0" quotePrefix="1" applyNumberFormat="1" applyFont="1" applyFill="1" applyBorder="1" applyAlignment="1">
      <alignment horizontal="right" wrapText="1"/>
    </xf>
    <xf numFmtId="1" fontId="2" fillId="4" borderId="12" xfId="0" quotePrefix="1" applyNumberFormat="1" applyFont="1" applyFill="1" applyBorder="1" applyAlignment="1">
      <alignment horizontal="right" wrapText="1"/>
    </xf>
    <xf numFmtId="189" fontId="2" fillId="3" borderId="0" xfId="0" quotePrefix="1" applyNumberFormat="1" applyFont="1" applyFill="1" applyBorder="1" applyAlignment="1">
      <alignment horizontal="right" wrapText="1"/>
    </xf>
    <xf numFmtId="189" fontId="2" fillId="4" borderId="0" xfId="0" quotePrefix="1" applyNumberFormat="1" applyFont="1" applyFill="1" applyBorder="1" applyAlignment="1">
      <alignment horizontal="right" wrapText="1"/>
    </xf>
    <xf numFmtId="189" fontId="8" fillId="4" borderId="0" xfId="0" applyNumberFormat="1" applyFont="1" applyFill="1" applyBorder="1"/>
    <xf numFmtId="1" fontId="8" fillId="3" borderId="0" xfId="0" applyNumberFormat="1" applyFont="1" applyFill="1" applyBorder="1"/>
    <xf numFmtId="1" fontId="8" fillId="4" borderId="0" xfId="0" applyNumberFormat="1" applyFont="1" applyFill="1" applyBorder="1"/>
    <xf numFmtId="189" fontId="8" fillId="3" borderId="0" xfId="0" applyNumberFormat="1" applyFont="1" applyFill="1" applyBorder="1"/>
    <xf numFmtId="2" fontId="8" fillId="3" borderId="23" xfId="0" applyNumberFormat="1" applyFont="1" applyFill="1" applyBorder="1"/>
    <xf numFmtId="2" fontId="8" fillId="4" borderId="23" xfId="0" applyNumberFormat="1" applyFont="1" applyFill="1" applyBorder="1"/>
    <xf numFmtId="190" fontId="8" fillId="3" borderId="23" xfId="0" applyNumberFormat="1" applyFont="1" applyFill="1" applyBorder="1"/>
    <xf numFmtId="2" fontId="8" fillId="3" borderId="0" xfId="0" applyNumberFormat="1" applyFont="1" applyFill="1" applyBorder="1"/>
    <xf numFmtId="1" fontId="2" fillId="3" borderId="24" xfId="0" quotePrefix="1" applyNumberFormat="1" applyFont="1" applyFill="1" applyBorder="1" applyAlignment="1">
      <alignment horizontal="right" wrapText="1"/>
    </xf>
    <xf numFmtId="189" fontId="2" fillId="3" borderId="2" xfId="0" quotePrefix="1" applyNumberFormat="1" applyFont="1" applyFill="1" applyBorder="1" applyAlignment="1">
      <alignment horizontal="right" wrapText="1"/>
    </xf>
    <xf numFmtId="1" fontId="8" fillId="3" borderId="24" xfId="0" applyNumberFormat="1" applyFont="1" applyFill="1" applyBorder="1"/>
    <xf numFmtId="189" fontId="8" fillId="3" borderId="2" xfId="0" applyNumberFormat="1" applyFont="1" applyFill="1" applyBorder="1"/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0" fillId="2" borderId="3" xfId="0" applyFill="1" applyBorder="1"/>
    <xf numFmtId="185" fontId="3" fillId="2" borderId="7" xfId="0" applyNumberFormat="1" applyFont="1" applyFill="1" applyBorder="1" applyAlignment="1">
      <alignment horizontal="center" wrapText="1"/>
    </xf>
    <xf numFmtId="184" fontId="3" fillId="4" borderId="5" xfId="0" applyNumberFormat="1" applyFont="1" applyFill="1" applyBorder="1"/>
    <xf numFmtId="184" fontId="2" fillId="3" borderId="5" xfId="0" applyNumberFormat="1" applyFont="1" applyFill="1" applyBorder="1" applyAlignment="1">
      <alignment wrapText="1"/>
    </xf>
    <xf numFmtId="184" fontId="2" fillId="4" borderId="5" xfId="0" applyNumberFormat="1" applyFont="1" applyFill="1" applyBorder="1" applyAlignment="1">
      <alignment wrapText="1"/>
    </xf>
    <xf numFmtId="0" fontId="8" fillId="4" borderId="27" xfId="0" applyFont="1" applyFill="1" applyBorder="1"/>
    <xf numFmtId="0" fontId="2" fillId="2" borderId="4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right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" fontId="2" fillId="4" borderId="11" xfId="1" applyNumberFormat="1" applyFont="1" applyFill="1" applyBorder="1" applyAlignment="1">
      <alignment horizontal="center" vertical="center"/>
    </xf>
    <xf numFmtId="1" fontId="2" fillId="3" borderId="11" xfId="1" applyNumberFormat="1" applyFont="1" applyFill="1" applyBorder="1" applyAlignment="1">
      <alignment horizontal="center" vertical="center"/>
    </xf>
    <xf numFmtId="1" fontId="3" fillId="4" borderId="11" xfId="1" applyNumberFormat="1" applyFont="1" applyFill="1" applyBorder="1" applyAlignment="1">
      <alignment horizontal="center" vertical="center"/>
    </xf>
    <xf numFmtId="1" fontId="3" fillId="3" borderId="12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center"/>
    </xf>
    <xf numFmtId="1" fontId="3" fillId="3" borderId="13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3" fillId="4" borderId="28" xfId="1" applyNumberFormat="1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1" fontId="3" fillId="3" borderId="32" xfId="1" applyNumberFormat="1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4" fontId="3" fillId="4" borderId="33" xfId="0" applyNumberFormat="1" applyFont="1" applyFill="1" applyBorder="1" applyAlignment="1">
      <alignment horizontal="left"/>
    </xf>
    <xf numFmtId="184" fontId="3" fillId="4" borderId="19" xfId="0" applyNumberFormat="1" applyFont="1" applyFill="1" applyBorder="1" applyAlignment="1">
      <alignment horizontal="left"/>
    </xf>
    <xf numFmtId="184" fontId="3" fillId="4" borderId="5" xfId="0" applyNumberFormat="1" applyFont="1" applyFill="1" applyBorder="1" applyAlignment="1">
      <alignment horizontal="left" wrapText="1"/>
    </xf>
    <xf numFmtId="184" fontId="3" fillId="4" borderId="0" xfId="0" applyNumberFormat="1" applyFont="1" applyFill="1" applyBorder="1" applyAlignment="1">
      <alignment horizontal="left" wrapText="1"/>
    </xf>
    <xf numFmtId="0" fontId="2" fillId="4" borderId="27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23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23" xfId="1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4" borderId="23" xfId="0" applyFont="1" applyFill="1" applyBorder="1" applyAlignment="1">
      <alignment horizontal="left"/>
    </xf>
    <xf numFmtId="184" fontId="3" fillId="4" borderId="0" xfId="0" applyNumberFormat="1" applyFont="1" applyFill="1" applyBorder="1" applyAlignment="1">
      <alignment horizontal="left"/>
    </xf>
    <xf numFmtId="184" fontId="3" fillId="4" borderId="22" xfId="0" applyNumberFormat="1" applyFont="1" applyFill="1" applyBorder="1" applyAlignment="1">
      <alignment horizontal="left"/>
    </xf>
    <xf numFmtId="0" fontId="9" fillId="2" borderId="25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84" fontId="1" fillId="2" borderId="5" xfId="0" applyNumberFormat="1" applyFont="1" applyFill="1" applyBorder="1" applyAlignment="1">
      <alignment horizontal="center"/>
    </xf>
    <xf numFmtId="184" fontId="1" fillId="2" borderId="0" xfId="0" applyNumberFormat="1" applyFont="1" applyFill="1" applyBorder="1" applyAlignment="1">
      <alignment horizontal="center"/>
    </xf>
    <xf numFmtId="184" fontId="1" fillId="2" borderId="23" xfId="0" applyNumberFormat="1" applyFont="1" applyFill="1" applyBorder="1" applyAlignment="1">
      <alignment horizontal="center"/>
    </xf>
    <xf numFmtId="184" fontId="1" fillId="2" borderId="27" xfId="0" applyNumberFormat="1" applyFont="1" applyFill="1" applyBorder="1" applyAlignment="1">
      <alignment horizontal="center" vertical="top"/>
    </xf>
    <xf numFmtId="184" fontId="1" fillId="2" borderId="8" xfId="0" applyNumberFormat="1" applyFont="1" applyFill="1" applyBorder="1" applyAlignment="1">
      <alignment horizontal="center" vertical="top"/>
    </xf>
    <xf numFmtId="184" fontId="1" fillId="2" borderId="9" xfId="0" applyNumberFormat="1" applyFont="1" applyFill="1" applyBorder="1" applyAlignment="1">
      <alignment horizontal="center" vertical="top"/>
    </xf>
    <xf numFmtId="184" fontId="1" fillId="2" borderId="5" xfId="0" applyNumberFormat="1" applyFont="1" applyFill="1" applyBorder="1" applyAlignment="1">
      <alignment horizontal="center" vertical="top"/>
    </xf>
    <xf numFmtId="184" fontId="1" fillId="2" borderId="0" xfId="0" applyNumberFormat="1" applyFont="1" applyFill="1" applyBorder="1" applyAlignment="1">
      <alignment horizontal="center" vertical="top"/>
    </xf>
    <xf numFmtId="184" fontId="1" fillId="2" borderId="23" xfId="0" applyNumberFormat="1" applyFont="1" applyFill="1" applyBorder="1" applyAlignment="1">
      <alignment horizontal="center" vertical="top"/>
    </xf>
    <xf numFmtId="184" fontId="3" fillId="2" borderId="35" xfId="0" applyNumberFormat="1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PROGRESS OF BHARA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3"/>
  <sheetViews>
    <sheetView tabSelected="1" zoomScaleSheetLayoutView="100" workbookViewId="0">
      <selection activeCell="A4" sqref="A4:D4"/>
    </sheetView>
  </sheetViews>
  <sheetFormatPr defaultRowHeight="15"/>
  <cols>
    <col min="1" max="1" width="21.7109375" style="8" customWidth="1"/>
    <col min="2" max="2" width="39" style="8" customWidth="1"/>
    <col min="3" max="3" width="34.5703125" style="96" customWidth="1"/>
    <col min="4" max="4" width="29.7109375" style="110" customWidth="1"/>
  </cols>
  <sheetData>
    <row r="1" spans="1:256">
      <c r="A1" s="9"/>
      <c r="B1" s="10"/>
      <c r="C1" s="84"/>
      <c r="D1" s="97"/>
    </row>
    <row r="2" spans="1:256" ht="15.75">
      <c r="A2" s="117" t="s">
        <v>0</v>
      </c>
      <c r="B2" s="118"/>
      <c r="C2" s="118"/>
      <c r="D2" s="119"/>
    </row>
    <row r="3" spans="1:256" ht="15.75">
      <c r="A3" s="11"/>
      <c r="B3" s="12"/>
      <c r="C3" s="85"/>
      <c r="D3" s="98"/>
    </row>
    <row r="4" spans="1:256" ht="30" customHeight="1">
      <c r="A4" s="120" t="s">
        <v>49</v>
      </c>
      <c r="B4" s="121"/>
      <c r="C4" s="121"/>
      <c r="D4" s="122"/>
    </row>
    <row r="5" spans="1:256" ht="15.75">
      <c r="A5" s="117" t="s">
        <v>41</v>
      </c>
      <c r="B5" s="118"/>
      <c r="C5" s="118"/>
      <c r="D5" s="119"/>
    </row>
    <row r="6" spans="1:256">
      <c r="A6" s="13"/>
      <c r="B6" s="7"/>
      <c r="C6" s="86"/>
      <c r="D6" s="99" t="s">
        <v>42</v>
      </c>
    </row>
    <row r="7" spans="1:256" ht="50.25" customHeight="1">
      <c r="A7" s="14" t="s">
        <v>3</v>
      </c>
      <c r="B7" s="20" t="s">
        <v>43</v>
      </c>
      <c r="C7" s="87" t="s">
        <v>44</v>
      </c>
      <c r="D7" s="100" t="s">
        <v>50</v>
      </c>
    </row>
    <row r="8" spans="1:256">
      <c r="A8" s="15">
        <v>1</v>
      </c>
      <c r="B8" s="21">
        <v>2</v>
      </c>
      <c r="C8" s="88">
        <v>3</v>
      </c>
      <c r="D8" s="89">
        <v>4</v>
      </c>
    </row>
    <row r="9" spans="1:256">
      <c r="A9" s="16" t="s">
        <v>4</v>
      </c>
      <c r="B9" s="22">
        <v>4242</v>
      </c>
      <c r="C9" s="90">
        <v>1054</v>
      </c>
      <c r="D9" s="101">
        <v>102</v>
      </c>
    </row>
    <row r="10" spans="1:256" s="3" customFormat="1">
      <c r="A10" s="17" t="s">
        <v>51</v>
      </c>
      <c r="B10" s="23">
        <v>543</v>
      </c>
      <c r="C10" s="91"/>
      <c r="D10" s="102">
        <v>65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16" t="s">
        <v>45</v>
      </c>
      <c r="B11" s="22">
        <v>1160</v>
      </c>
      <c r="C11" s="90"/>
      <c r="D11" s="103">
        <v>70</v>
      </c>
    </row>
    <row r="12" spans="1:256" s="3" customFormat="1">
      <c r="A12" s="17" t="s">
        <v>9</v>
      </c>
      <c r="B12" s="23"/>
      <c r="C12" s="91"/>
      <c r="D12" s="102">
        <v>4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16" t="s">
        <v>10</v>
      </c>
      <c r="B13" s="22">
        <v>2444</v>
      </c>
      <c r="C13" s="90">
        <v>3062</v>
      </c>
      <c r="D13" s="103">
        <v>84</v>
      </c>
    </row>
    <row r="14" spans="1:256" s="3" customFormat="1">
      <c r="A14" s="17" t="s">
        <v>11</v>
      </c>
      <c r="B14" s="23" t="s">
        <v>38</v>
      </c>
      <c r="C14" s="91">
        <v>1189</v>
      </c>
      <c r="D14" s="102">
        <v>26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>
      <c r="A15" s="16" t="s">
        <v>12</v>
      </c>
      <c r="B15" s="22">
        <v>412</v>
      </c>
      <c r="C15" s="90">
        <v>552</v>
      </c>
      <c r="D15" s="103">
        <v>63</v>
      </c>
    </row>
    <row r="16" spans="1:256" s="3" customFormat="1">
      <c r="A16" s="17" t="s">
        <v>46</v>
      </c>
      <c r="B16" s="23">
        <v>560</v>
      </c>
      <c r="C16" s="91">
        <v>729</v>
      </c>
      <c r="D16" s="102">
        <v>37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16" t="s">
        <v>14</v>
      </c>
      <c r="B17" s="22">
        <v>1595</v>
      </c>
      <c r="C17" s="90"/>
      <c r="D17" s="103">
        <v>25</v>
      </c>
    </row>
    <row r="18" spans="1:256" s="3" customFormat="1">
      <c r="A18" s="17" t="s">
        <v>15</v>
      </c>
      <c r="B18" s="23">
        <v>2370</v>
      </c>
      <c r="C18" s="91">
        <v>1582</v>
      </c>
      <c r="D18" s="102">
        <v>86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16" t="s">
        <v>16</v>
      </c>
      <c r="B19" s="22"/>
      <c r="C19" s="90"/>
      <c r="D19" s="103">
        <v>29</v>
      </c>
    </row>
    <row r="20" spans="1:256" s="3" customFormat="1">
      <c r="A20" s="17" t="s">
        <v>18</v>
      </c>
      <c r="B20" s="23">
        <v>3616</v>
      </c>
      <c r="C20" s="91"/>
      <c r="D20" s="102">
        <v>84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16" t="s">
        <v>17</v>
      </c>
      <c r="B21" s="22">
        <v>3267</v>
      </c>
      <c r="C21" s="90"/>
      <c r="D21" s="103">
        <v>124</v>
      </c>
    </row>
    <row r="22" spans="1:256" s="3" customFormat="1">
      <c r="A22" s="17" t="s">
        <v>23</v>
      </c>
      <c r="B22" s="23">
        <v>1319</v>
      </c>
      <c r="C22" s="91"/>
      <c r="D22" s="102">
        <v>89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16" t="s">
        <v>24</v>
      </c>
      <c r="B23" s="22"/>
      <c r="C23" s="90"/>
      <c r="D23" s="103">
        <v>17</v>
      </c>
    </row>
    <row r="24" spans="1:256" s="3" customFormat="1">
      <c r="A24" s="17" t="s">
        <v>25</v>
      </c>
      <c r="B24" s="23">
        <v>1107</v>
      </c>
      <c r="C24" s="91">
        <v>7578</v>
      </c>
      <c r="D24" s="102">
        <v>90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>
      <c r="A25" s="16" t="s">
        <v>47</v>
      </c>
      <c r="B25" s="22">
        <v>1622</v>
      </c>
      <c r="C25" s="90"/>
      <c r="D25" s="103">
        <v>82</v>
      </c>
    </row>
    <row r="26" spans="1:256" s="3" customFormat="1">
      <c r="A26" s="17" t="s">
        <v>29</v>
      </c>
      <c r="B26" s="23">
        <v>846</v>
      </c>
      <c r="C26" s="91"/>
      <c r="D26" s="102">
        <v>130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16" t="s">
        <v>30</v>
      </c>
      <c r="B27" s="22">
        <v>1777</v>
      </c>
      <c r="C27" s="90"/>
      <c r="D27" s="103">
        <v>51</v>
      </c>
    </row>
    <row r="28" spans="1:256" s="3" customFormat="1">
      <c r="A28" s="17" t="s">
        <v>31</v>
      </c>
      <c r="B28" s="23">
        <v>559</v>
      </c>
      <c r="C28" s="91"/>
      <c r="D28" s="102">
        <v>29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4" t="s">
        <v>1</v>
      </c>
      <c r="B29" s="28">
        <f>SUM(B9:B28)</f>
        <v>27439</v>
      </c>
      <c r="C29" s="92">
        <f>SUM(C9:C28)</f>
        <v>15746</v>
      </c>
      <c r="D29" s="104">
        <f>SUM(D9:D28)</f>
        <v>1287</v>
      </c>
    </row>
    <row r="30" spans="1:256" s="3" customFormat="1">
      <c r="A30" s="25" t="s">
        <v>52</v>
      </c>
      <c r="B30" s="26"/>
      <c r="C30" s="93"/>
      <c r="D30" s="10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16" t="s">
        <v>5</v>
      </c>
      <c r="B31" s="28"/>
      <c r="C31" s="94"/>
      <c r="D31" s="103">
        <v>145</v>
      </c>
    </row>
    <row r="32" spans="1:256" s="3" customFormat="1">
      <c r="A32" s="17" t="s">
        <v>6</v>
      </c>
      <c r="B32" s="27"/>
      <c r="C32" s="93"/>
      <c r="D32" s="102">
        <v>149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16" t="s">
        <v>19</v>
      </c>
      <c r="B33" s="28"/>
      <c r="C33" s="94"/>
      <c r="D33" s="103">
        <v>43</v>
      </c>
    </row>
    <row r="34" spans="1:256" s="3" customFormat="1">
      <c r="A34" s="17" t="s">
        <v>20</v>
      </c>
      <c r="B34" s="27"/>
      <c r="C34" s="93"/>
      <c r="D34" s="102">
        <v>112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>
      <c r="A35" s="16" t="s">
        <v>21</v>
      </c>
      <c r="B35" s="28"/>
      <c r="C35" s="94"/>
      <c r="D35" s="103">
        <v>52</v>
      </c>
    </row>
    <row r="36" spans="1:256" s="3" customFormat="1">
      <c r="A36" s="17" t="s">
        <v>22</v>
      </c>
      <c r="B36" s="27"/>
      <c r="C36" s="93"/>
      <c r="D36" s="102">
        <v>42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16" t="s">
        <v>26</v>
      </c>
      <c r="B37" s="28"/>
      <c r="C37" s="94"/>
      <c r="D37" s="103">
        <v>25</v>
      </c>
    </row>
    <row r="38" spans="1:256" s="3" customFormat="1">
      <c r="A38" s="17" t="s">
        <v>28</v>
      </c>
      <c r="B38" s="27"/>
      <c r="C38" s="93"/>
      <c r="D38" s="102">
        <v>22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4" t="s">
        <v>1</v>
      </c>
      <c r="B39" s="28"/>
      <c r="C39" s="94"/>
      <c r="D39" s="105">
        <f>SUM(D31:D38)</f>
        <v>590</v>
      </c>
    </row>
    <row r="40" spans="1:256" s="3" customFormat="1">
      <c r="A40" s="25" t="s">
        <v>37</v>
      </c>
      <c r="B40" s="29">
        <f>SUM(B29,B39)</f>
        <v>27439</v>
      </c>
      <c r="C40" s="95">
        <f>SUM(C29,C39)</f>
        <v>15746</v>
      </c>
      <c r="D40" s="106">
        <f>SUM(D29,D39)</f>
        <v>1877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111" t="s">
        <v>48</v>
      </c>
      <c r="B41" s="112"/>
      <c r="C41" s="112"/>
      <c r="D41" s="107"/>
    </row>
    <row r="42" spans="1:256" ht="30.75" customHeight="1">
      <c r="A42" s="113" t="s">
        <v>53</v>
      </c>
      <c r="B42" s="114"/>
      <c r="C42" s="114"/>
      <c r="D42" s="108"/>
    </row>
    <row r="43" spans="1:256" ht="15.75" thickBot="1">
      <c r="A43" s="115"/>
      <c r="B43" s="116"/>
      <c r="C43" s="116"/>
      <c r="D43" s="109"/>
    </row>
  </sheetData>
  <mergeCells count="6">
    <mergeCell ref="A41:C41"/>
    <mergeCell ref="A42:C42"/>
    <mergeCell ref="A43:C43"/>
    <mergeCell ref="A2:D2"/>
    <mergeCell ref="A4:D4"/>
    <mergeCell ref="A5:D5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6"/>
  <sheetViews>
    <sheetView showGridLines="0" zoomScaleSheetLayoutView="100" workbookViewId="0">
      <selection activeCell="D1" sqref="D1"/>
    </sheetView>
  </sheetViews>
  <sheetFormatPr defaultRowHeight="15"/>
  <cols>
    <col min="1" max="1" width="18.85546875" customWidth="1"/>
    <col min="4" max="4" width="11.5703125" customWidth="1"/>
    <col min="7" max="7" width="13" customWidth="1"/>
    <col min="8" max="9" width="10.140625" customWidth="1"/>
    <col min="10" max="10" width="12" customWidth="1"/>
    <col min="13" max="19" width="11.5703125" customWidth="1"/>
    <col min="22" max="22" width="14" customWidth="1"/>
  </cols>
  <sheetData>
    <row r="1" spans="1:256" ht="14.25" customHeight="1">
      <c r="A1" s="7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7"/>
    </row>
    <row r="2" spans="1:256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4"/>
    </row>
    <row r="3" spans="1:256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4"/>
    </row>
    <row r="4" spans="1:256" ht="28.5" customHeight="1">
      <c r="A4" s="138" t="s">
        <v>58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40"/>
    </row>
    <row r="5" spans="1:256" ht="39" customHeight="1" thickBot="1">
      <c r="A5" s="135" t="s">
        <v>59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7"/>
    </row>
    <row r="6" spans="1:256" ht="15" customHeight="1">
      <c r="A6" s="141" t="s">
        <v>3</v>
      </c>
      <c r="B6" s="130" t="s">
        <v>2</v>
      </c>
      <c r="C6" s="128"/>
      <c r="D6" s="131"/>
      <c r="E6" s="130" t="s">
        <v>33</v>
      </c>
      <c r="F6" s="128"/>
      <c r="G6" s="131"/>
      <c r="H6" s="130" t="s">
        <v>34</v>
      </c>
      <c r="I6" s="128"/>
      <c r="J6" s="131"/>
      <c r="K6" s="130" t="s">
        <v>35</v>
      </c>
      <c r="L6" s="128"/>
      <c r="M6" s="131"/>
      <c r="N6" s="130" t="s">
        <v>54</v>
      </c>
      <c r="O6" s="128"/>
      <c r="P6" s="131"/>
      <c r="Q6" s="76"/>
      <c r="R6" s="76" t="s">
        <v>56</v>
      </c>
      <c r="S6" s="77"/>
      <c r="T6" s="128" t="s">
        <v>1</v>
      </c>
      <c r="U6" s="128"/>
      <c r="V6" s="129"/>
    </row>
    <row r="7" spans="1:256" ht="45" customHeight="1">
      <c r="A7" s="142"/>
      <c r="B7" s="40" t="s">
        <v>32</v>
      </c>
      <c r="C7" s="41" t="s">
        <v>39</v>
      </c>
      <c r="D7" s="42" t="s">
        <v>40</v>
      </c>
      <c r="E7" s="40" t="s">
        <v>32</v>
      </c>
      <c r="F7" s="41" t="s">
        <v>39</v>
      </c>
      <c r="G7" s="42" t="s">
        <v>40</v>
      </c>
      <c r="H7" s="40" t="s">
        <v>32</v>
      </c>
      <c r="I7" s="41" t="s">
        <v>39</v>
      </c>
      <c r="J7" s="42" t="s">
        <v>40</v>
      </c>
      <c r="K7" s="40" t="s">
        <v>32</v>
      </c>
      <c r="L7" s="41" t="s">
        <v>39</v>
      </c>
      <c r="M7" s="42" t="s">
        <v>40</v>
      </c>
      <c r="N7" s="40" t="s">
        <v>32</v>
      </c>
      <c r="O7" s="41" t="s">
        <v>39</v>
      </c>
      <c r="P7" s="42" t="s">
        <v>40</v>
      </c>
      <c r="Q7" s="41" t="s">
        <v>32</v>
      </c>
      <c r="R7" s="41" t="s">
        <v>39</v>
      </c>
      <c r="S7" s="42" t="s">
        <v>40</v>
      </c>
      <c r="T7" s="41" t="s">
        <v>32</v>
      </c>
      <c r="U7" s="41" t="s">
        <v>39</v>
      </c>
      <c r="V7" s="49" t="s">
        <v>40</v>
      </c>
    </row>
    <row r="8" spans="1:256">
      <c r="A8" s="79">
        <v>2</v>
      </c>
      <c r="B8" s="32">
        <v>3</v>
      </c>
      <c r="C8" s="2">
        <v>4</v>
      </c>
      <c r="D8" s="30">
        <v>5</v>
      </c>
      <c r="E8" s="32">
        <v>6</v>
      </c>
      <c r="F8" s="2">
        <v>7</v>
      </c>
      <c r="G8" s="30">
        <v>8</v>
      </c>
      <c r="H8" s="32">
        <v>9</v>
      </c>
      <c r="I8" s="2">
        <v>10</v>
      </c>
      <c r="J8" s="30">
        <v>11</v>
      </c>
      <c r="K8" s="32">
        <v>12</v>
      </c>
      <c r="L8" s="2">
        <v>13</v>
      </c>
      <c r="M8" s="30">
        <v>14</v>
      </c>
      <c r="N8" s="32">
        <v>15</v>
      </c>
      <c r="O8" s="2">
        <v>16</v>
      </c>
      <c r="P8" s="30">
        <v>17</v>
      </c>
      <c r="Q8" s="2"/>
      <c r="R8" s="2"/>
      <c r="S8" s="30"/>
      <c r="T8" s="2">
        <v>18</v>
      </c>
      <c r="U8" s="2">
        <v>19</v>
      </c>
      <c r="V8" s="39">
        <v>20</v>
      </c>
    </row>
    <row r="9" spans="1:256">
      <c r="A9" s="80" t="s">
        <v>3</v>
      </c>
      <c r="B9" s="37"/>
      <c r="C9" s="5"/>
      <c r="D9" s="31"/>
      <c r="E9" s="33"/>
      <c r="F9" s="6"/>
      <c r="G9" s="34"/>
      <c r="H9" s="33"/>
      <c r="I9" s="6"/>
      <c r="J9" s="34"/>
      <c r="K9" s="37"/>
      <c r="L9" s="4"/>
      <c r="M9" s="38"/>
      <c r="N9" s="4"/>
      <c r="O9" s="4"/>
      <c r="P9" s="50"/>
      <c r="Q9" s="4"/>
      <c r="R9" s="4"/>
      <c r="S9" s="38"/>
      <c r="T9" s="4"/>
      <c r="U9" s="4"/>
      <c r="V9" s="50"/>
    </row>
    <row r="10" spans="1:256" s="3" customFormat="1">
      <c r="A10" s="81" t="s">
        <v>4</v>
      </c>
      <c r="B10" s="35">
        <v>62</v>
      </c>
      <c r="C10" s="51">
        <v>0.28000000000000003</v>
      </c>
      <c r="D10" s="54">
        <v>13.02</v>
      </c>
      <c r="E10" s="57">
        <v>97</v>
      </c>
      <c r="F10" s="51">
        <v>0.42</v>
      </c>
      <c r="G10" s="54">
        <v>64.28</v>
      </c>
      <c r="H10" s="57">
        <v>102</v>
      </c>
      <c r="I10" s="51">
        <v>0.44</v>
      </c>
      <c r="J10" s="54">
        <v>93</v>
      </c>
      <c r="K10" s="60">
        <v>56</v>
      </c>
      <c r="L10" s="62">
        <v>0.23</v>
      </c>
      <c r="M10" s="45">
        <v>76.48</v>
      </c>
      <c r="N10" s="65">
        <v>56</v>
      </c>
      <c r="O10" s="67">
        <v>0.22</v>
      </c>
      <c r="P10" s="68">
        <v>107.67</v>
      </c>
      <c r="Q10" s="65">
        <v>59</v>
      </c>
      <c r="R10" s="67">
        <v>0.22</v>
      </c>
      <c r="S10" s="43">
        <v>163.84</v>
      </c>
      <c r="T10" s="65">
        <f>SUM(B10,E10,H10,K10,N10,Q10)</f>
        <v>432</v>
      </c>
      <c r="U10" s="67">
        <f>SUM(C10,F10,I10,L10,O10,R10)</f>
        <v>1.8099999999999998</v>
      </c>
      <c r="V10" s="68">
        <f>SUM(D10,G10,J10,M10,P10,S10)</f>
        <v>518.29000000000008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82" t="s">
        <v>7</v>
      </c>
      <c r="B11" s="36"/>
      <c r="C11" s="52"/>
      <c r="D11" s="55"/>
      <c r="E11" s="58"/>
      <c r="F11" s="52"/>
      <c r="G11" s="55"/>
      <c r="H11" s="58">
        <v>40</v>
      </c>
      <c r="I11" s="52">
        <v>0.192</v>
      </c>
      <c r="J11" s="55">
        <v>3</v>
      </c>
      <c r="K11" s="61">
        <v>24</v>
      </c>
      <c r="L11" s="63">
        <v>0.12</v>
      </c>
      <c r="M11" s="44">
        <v>12.18</v>
      </c>
      <c r="N11" s="66">
        <v>26</v>
      </c>
      <c r="O11" s="64">
        <v>0.13600000000000001</v>
      </c>
      <c r="P11" s="69">
        <v>15.42</v>
      </c>
      <c r="Q11" s="66">
        <v>33</v>
      </c>
      <c r="R11" s="64">
        <v>0.16400000000000001</v>
      </c>
      <c r="S11" s="44">
        <v>21.47</v>
      </c>
      <c r="T11" s="66">
        <f t="shared" ref="T11:T41" si="0">SUM(B11,E11,H11,K11,N11,Q11)</f>
        <v>123</v>
      </c>
      <c r="U11" s="64">
        <f t="shared" ref="U11:U41" si="1">SUM(C11,F11,I11,L11,O11,R11)</f>
        <v>0.61199999999999999</v>
      </c>
      <c r="V11" s="69">
        <f t="shared" ref="V11:V41" si="2">SUM(D11,G11,J11,M11,P11,S11)</f>
        <v>52.07</v>
      </c>
    </row>
    <row r="12" spans="1:256" s="3" customFormat="1">
      <c r="A12" s="81" t="s">
        <v>8</v>
      </c>
      <c r="B12" s="35">
        <v>41</v>
      </c>
      <c r="C12" s="51">
        <v>0.20899999999999999</v>
      </c>
      <c r="D12" s="54">
        <v>13.69</v>
      </c>
      <c r="E12" s="57">
        <v>71</v>
      </c>
      <c r="F12" s="51">
        <v>0.28399999999999997</v>
      </c>
      <c r="G12" s="54">
        <v>50.38</v>
      </c>
      <c r="H12" s="57">
        <v>69</v>
      </c>
      <c r="I12" s="51">
        <v>0.29899999999999999</v>
      </c>
      <c r="J12" s="54">
        <v>62.37</v>
      </c>
      <c r="K12" s="60">
        <v>27</v>
      </c>
      <c r="L12" s="62">
        <v>0.124</v>
      </c>
      <c r="M12" s="45">
        <v>0</v>
      </c>
      <c r="N12" s="65">
        <v>29</v>
      </c>
      <c r="O12" s="67">
        <v>0.155</v>
      </c>
      <c r="P12" s="68">
        <v>26</v>
      </c>
      <c r="Q12" s="65">
        <v>26</v>
      </c>
      <c r="R12" s="67">
        <v>0.124</v>
      </c>
      <c r="S12" s="43">
        <v>10</v>
      </c>
      <c r="T12" s="65">
        <f t="shared" si="0"/>
        <v>263</v>
      </c>
      <c r="U12" s="67">
        <f t="shared" si="1"/>
        <v>1.1949999999999998</v>
      </c>
      <c r="V12" s="68">
        <f t="shared" si="2"/>
        <v>162.44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82" t="s">
        <v>55</v>
      </c>
      <c r="B13" s="36"/>
      <c r="C13" s="52"/>
      <c r="D13" s="55"/>
      <c r="E13" s="58"/>
      <c r="F13" s="52"/>
      <c r="G13" s="55"/>
      <c r="H13" s="58">
        <v>0</v>
      </c>
      <c r="I13" s="52">
        <v>0</v>
      </c>
      <c r="J13" s="55">
        <v>0</v>
      </c>
      <c r="K13" s="61"/>
      <c r="L13" s="63" t="s">
        <v>38</v>
      </c>
      <c r="M13" s="46"/>
      <c r="N13" s="66">
        <v>0</v>
      </c>
      <c r="O13" s="64">
        <v>0</v>
      </c>
      <c r="P13" s="69">
        <v>0</v>
      </c>
      <c r="Q13" s="66"/>
      <c r="R13" s="64">
        <v>0</v>
      </c>
      <c r="S13" s="44"/>
      <c r="T13" s="66">
        <f t="shared" si="0"/>
        <v>0</v>
      </c>
      <c r="U13" s="64">
        <f t="shared" si="1"/>
        <v>0</v>
      </c>
      <c r="V13" s="69">
        <f t="shared" si="2"/>
        <v>0</v>
      </c>
    </row>
    <row r="14" spans="1:256" s="3" customFormat="1">
      <c r="A14" s="81" t="s">
        <v>10</v>
      </c>
      <c r="B14" s="35">
        <v>151</v>
      </c>
      <c r="C14" s="51">
        <v>0.70799999999999996</v>
      </c>
      <c r="D14" s="54">
        <v>50.23</v>
      </c>
      <c r="E14" s="57">
        <v>141</v>
      </c>
      <c r="F14" s="51">
        <v>0.71399999999999997</v>
      </c>
      <c r="G14" s="54">
        <v>161.72999999999999</v>
      </c>
      <c r="H14" s="57">
        <v>138</v>
      </c>
      <c r="I14" s="51">
        <v>0.71199999999999997</v>
      </c>
      <c r="J14" s="54">
        <v>160.71</v>
      </c>
      <c r="K14" s="60">
        <v>59</v>
      </c>
      <c r="L14" s="62">
        <v>0.317</v>
      </c>
      <c r="M14" s="43">
        <v>329.23700000000002</v>
      </c>
      <c r="N14" s="65">
        <v>60</v>
      </c>
      <c r="O14" s="67">
        <v>0.318</v>
      </c>
      <c r="P14" s="68">
        <v>60</v>
      </c>
      <c r="Q14" s="65">
        <v>61</v>
      </c>
      <c r="R14" s="67">
        <v>0.33400000000000002</v>
      </c>
      <c r="S14" s="43">
        <v>72.34</v>
      </c>
      <c r="T14" s="65">
        <f t="shared" si="0"/>
        <v>610</v>
      </c>
      <c r="U14" s="67">
        <f t="shared" si="1"/>
        <v>3.1030000000000002</v>
      </c>
      <c r="V14" s="68">
        <f t="shared" si="2"/>
        <v>834.24699999999996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>
      <c r="A15" s="82" t="s">
        <v>11</v>
      </c>
      <c r="B15" s="36"/>
      <c r="C15" s="52"/>
      <c r="D15" s="55"/>
      <c r="E15" s="58"/>
      <c r="F15" s="52"/>
      <c r="G15" s="55"/>
      <c r="H15" s="58">
        <v>47</v>
      </c>
      <c r="I15" s="52">
        <v>0.17899999999999999</v>
      </c>
      <c r="J15" s="55">
        <v>11.63</v>
      </c>
      <c r="K15" s="61">
        <v>13</v>
      </c>
      <c r="L15" s="63">
        <v>0.06</v>
      </c>
      <c r="M15" s="46">
        <v>5.226</v>
      </c>
      <c r="N15" s="66">
        <v>15</v>
      </c>
      <c r="O15" s="64">
        <v>6.4000000000000001E-2</v>
      </c>
      <c r="P15" s="69">
        <v>14.2</v>
      </c>
      <c r="Q15" s="66">
        <v>13</v>
      </c>
      <c r="R15" s="64">
        <v>5.8999999999999997E-2</v>
      </c>
      <c r="S15" s="44">
        <v>26.97</v>
      </c>
      <c r="T15" s="66">
        <f t="shared" si="0"/>
        <v>88</v>
      </c>
      <c r="U15" s="64">
        <f t="shared" si="1"/>
        <v>0.36199999999999999</v>
      </c>
      <c r="V15" s="69">
        <f t="shared" si="2"/>
        <v>58.025999999999996</v>
      </c>
    </row>
    <row r="16" spans="1:256" s="3" customFormat="1">
      <c r="A16" s="81" t="s">
        <v>12</v>
      </c>
      <c r="B16" s="35">
        <v>36</v>
      </c>
      <c r="C16" s="51">
        <v>0.20399999999999999</v>
      </c>
      <c r="D16" s="54">
        <v>16.510000000000002</v>
      </c>
      <c r="E16" s="57">
        <v>44</v>
      </c>
      <c r="F16" s="51">
        <v>0.23799999999999999</v>
      </c>
      <c r="G16" s="54">
        <v>57.77</v>
      </c>
      <c r="H16" s="57">
        <v>30</v>
      </c>
      <c r="I16" s="51">
        <v>0.14799999999999999</v>
      </c>
      <c r="J16" s="54">
        <v>48.93</v>
      </c>
      <c r="K16" s="60">
        <v>21</v>
      </c>
      <c r="L16" s="62">
        <v>0.1</v>
      </c>
      <c r="M16" s="43">
        <v>8.0229999999999997</v>
      </c>
      <c r="N16" s="65">
        <v>15</v>
      </c>
      <c r="O16" s="67">
        <v>7.0999999999999994E-2</v>
      </c>
      <c r="P16" s="68">
        <v>46.076000000000001</v>
      </c>
      <c r="Q16" s="65">
        <v>17</v>
      </c>
      <c r="R16" s="67">
        <v>7.9000000000000001E-2</v>
      </c>
      <c r="S16" s="43"/>
      <c r="T16" s="65">
        <f t="shared" si="0"/>
        <v>163</v>
      </c>
      <c r="U16" s="67">
        <f t="shared" si="1"/>
        <v>0.83999999999999986</v>
      </c>
      <c r="V16" s="68">
        <f t="shared" si="2"/>
        <v>177.309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82" t="s">
        <v>13</v>
      </c>
      <c r="B17" s="36"/>
      <c r="C17" s="52"/>
      <c r="D17" s="55"/>
      <c r="E17" s="58"/>
      <c r="F17" s="52"/>
      <c r="G17" s="55"/>
      <c r="H17" s="58">
        <v>41</v>
      </c>
      <c r="I17" s="52">
        <v>0.17899999999999999</v>
      </c>
      <c r="J17" s="55">
        <v>0</v>
      </c>
      <c r="K17" s="61">
        <v>43</v>
      </c>
      <c r="L17" s="63">
        <v>0.189</v>
      </c>
      <c r="M17" s="44">
        <v>38.268000000000001</v>
      </c>
      <c r="N17" s="66">
        <v>46</v>
      </c>
      <c r="O17" s="64">
        <v>0.16700000000000001</v>
      </c>
      <c r="P17" s="69">
        <v>0</v>
      </c>
      <c r="Q17" s="66">
        <v>29</v>
      </c>
      <c r="R17" s="64">
        <v>0.11700000000000001</v>
      </c>
      <c r="S17" s="44">
        <v>51.43</v>
      </c>
      <c r="T17" s="66">
        <f t="shared" si="0"/>
        <v>159</v>
      </c>
      <c r="U17" s="64">
        <f t="shared" si="1"/>
        <v>0.65200000000000002</v>
      </c>
      <c r="V17" s="69">
        <f t="shared" si="2"/>
        <v>89.698000000000008</v>
      </c>
    </row>
    <row r="18" spans="1:256" s="3" customFormat="1">
      <c r="A18" s="81" t="s">
        <v>14</v>
      </c>
      <c r="B18" s="35">
        <v>20</v>
      </c>
      <c r="C18" s="51">
        <v>0.11799999999999999</v>
      </c>
      <c r="D18" s="54">
        <v>7.64</v>
      </c>
      <c r="E18" s="57">
        <v>22</v>
      </c>
      <c r="F18" s="51">
        <v>9.7000000000000003E-2</v>
      </c>
      <c r="G18" s="54">
        <v>24.1</v>
      </c>
      <c r="H18" s="57">
        <v>45</v>
      </c>
      <c r="I18" s="51">
        <v>0.24199999999999999</v>
      </c>
      <c r="J18" s="54">
        <v>15.7</v>
      </c>
      <c r="K18" s="60">
        <v>30</v>
      </c>
      <c r="L18" s="62">
        <v>0.16300000000000001</v>
      </c>
      <c r="M18" s="45">
        <v>48.173099999999998</v>
      </c>
      <c r="N18" s="65">
        <v>27</v>
      </c>
      <c r="O18" s="67">
        <v>0.14699999999999999</v>
      </c>
      <c r="P18" s="68">
        <v>29.4086</v>
      </c>
      <c r="Q18" s="65">
        <v>27</v>
      </c>
      <c r="R18" s="67">
        <v>0.14399999999999999</v>
      </c>
      <c r="S18" s="43"/>
      <c r="T18" s="65">
        <f t="shared" si="0"/>
        <v>171</v>
      </c>
      <c r="U18" s="67">
        <f t="shared" si="1"/>
        <v>0.91100000000000003</v>
      </c>
      <c r="V18" s="68">
        <v>125.01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82" t="s">
        <v>15</v>
      </c>
      <c r="B19" s="36">
        <v>119</v>
      </c>
      <c r="C19" s="52">
        <v>0.49199999999999999</v>
      </c>
      <c r="D19" s="55">
        <v>81</v>
      </c>
      <c r="E19" s="58">
        <v>127</v>
      </c>
      <c r="F19" s="52">
        <v>0.54700000000000004</v>
      </c>
      <c r="G19" s="55">
        <v>70.959999999999994</v>
      </c>
      <c r="H19" s="58">
        <v>116</v>
      </c>
      <c r="I19" s="52">
        <v>0.54800000000000004</v>
      </c>
      <c r="J19" s="55">
        <v>127.41</v>
      </c>
      <c r="K19" s="61">
        <v>68</v>
      </c>
      <c r="L19" s="63">
        <v>0.33300000000000002</v>
      </c>
      <c r="M19" s="44">
        <v>334.55</v>
      </c>
      <c r="N19" s="66">
        <v>63</v>
      </c>
      <c r="O19" s="64">
        <v>0.32300000000000001</v>
      </c>
      <c r="P19" s="69">
        <v>586.11</v>
      </c>
      <c r="Q19" s="66">
        <v>78</v>
      </c>
      <c r="R19" s="64">
        <v>0.32600000000000001</v>
      </c>
      <c r="S19" s="44">
        <v>125.43</v>
      </c>
      <c r="T19" s="66">
        <f t="shared" si="0"/>
        <v>571</v>
      </c>
      <c r="U19" s="64">
        <f t="shared" si="1"/>
        <v>2.5690000000000004</v>
      </c>
      <c r="V19" s="69">
        <f t="shared" si="2"/>
        <v>1325.4600000000003</v>
      </c>
    </row>
    <row r="20" spans="1:256" s="3" customFormat="1">
      <c r="A20" s="81" t="s">
        <v>16</v>
      </c>
      <c r="B20" s="35"/>
      <c r="C20" s="51"/>
      <c r="D20" s="54"/>
      <c r="E20" s="57">
        <v>26</v>
      </c>
      <c r="F20" s="51">
        <v>0.14199999999999999</v>
      </c>
      <c r="G20" s="54">
        <v>11.01</v>
      </c>
      <c r="H20" s="57">
        <v>15</v>
      </c>
      <c r="I20" s="51">
        <v>8.2000000000000003E-2</v>
      </c>
      <c r="J20" s="54">
        <v>10.81</v>
      </c>
      <c r="K20" s="60">
        <v>20</v>
      </c>
      <c r="L20" s="62">
        <v>9.7000000000000003E-2</v>
      </c>
      <c r="M20" s="43">
        <v>4.8099999999999996</v>
      </c>
      <c r="N20" s="65">
        <v>10</v>
      </c>
      <c r="O20" s="67">
        <v>5.0999999999999997E-2</v>
      </c>
      <c r="P20" s="68">
        <v>0</v>
      </c>
      <c r="Q20" s="65">
        <v>12</v>
      </c>
      <c r="R20" s="67">
        <v>5.0999999999999997E-2</v>
      </c>
      <c r="S20" s="43">
        <v>15.16</v>
      </c>
      <c r="T20" s="65">
        <f t="shared" si="0"/>
        <v>83</v>
      </c>
      <c r="U20" s="67">
        <f t="shared" si="1"/>
        <v>0.42299999999999993</v>
      </c>
      <c r="V20" s="68">
        <f t="shared" si="2"/>
        <v>41.79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82" t="s">
        <v>17</v>
      </c>
      <c r="B21" s="36">
        <v>116</v>
      </c>
      <c r="C21" s="52">
        <v>0.67100000000000004</v>
      </c>
      <c r="D21" s="55">
        <v>43.48</v>
      </c>
      <c r="E21" s="58">
        <v>99</v>
      </c>
      <c r="F21" s="52">
        <v>0.54800000000000004</v>
      </c>
      <c r="G21" s="55">
        <v>113.25</v>
      </c>
      <c r="H21" s="58">
        <v>111</v>
      </c>
      <c r="I21" s="52">
        <v>0.61499999999999999</v>
      </c>
      <c r="J21" s="55">
        <v>108.6</v>
      </c>
      <c r="K21" s="61">
        <v>37</v>
      </c>
      <c r="L21" s="63">
        <v>0.21099999999999999</v>
      </c>
      <c r="M21" s="44">
        <v>128.30000000000001</v>
      </c>
      <c r="N21" s="66">
        <v>73</v>
      </c>
      <c r="O21" s="64">
        <v>0.42799999999999999</v>
      </c>
      <c r="P21" s="69">
        <v>135.57400000000001</v>
      </c>
      <c r="Q21" s="66">
        <v>81</v>
      </c>
      <c r="R21" s="64">
        <v>0.46400000000000002</v>
      </c>
      <c r="S21" s="44">
        <v>303.98</v>
      </c>
      <c r="T21" s="66">
        <f t="shared" si="0"/>
        <v>517</v>
      </c>
      <c r="U21" s="64">
        <f t="shared" si="1"/>
        <v>2.9369999999999998</v>
      </c>
      <c r="V21" s="69">
        <f t="shared" si="2"/>
        <v>833.18399999999997</v>
      </c>
    </row>
    <row r="22" spans="1:256" s="3" customFormat="1">
      <c r="A22" s="81" t="s">
        <v>18</v>
      </c>
      <c r="B22" s="35">
        <v>243</v>
      </c>
      <c r="C22" s="51">
        <v>0.996</v>
      </c>
      <c r="D22" s="54">
        <v>67.77</v>
      </c>
      <c r="E22" s="57">
        <v>370</v>
      </c>
      <c r="F22" s="51">
        <v>1.6140000000000001</v>
      </c>
      <c r="G22" s="54">
        <v>208.14</v>
      </c>
      <c r="H22" s="57">
        <v>215</v>
      </c>
      <c r="I22" s="51">
        <v>0.93100000000000005</v>
      </c>
      <c r="J22" s="54">
        <v>378.69</v>
      </c>
      <c r="K22" s="60">
        <v>120</v>
      </c>
      <c r="L22" s="62">
        <v>0.52700000000000002</v>
      </c>
      <c r="M22" s="45">
        <v>501.6</v>
      </c>
      <c r="N22" s="65">
        <v>116</v>
      </c>
      <c r="O22" s="67">
        <v>0.51900000000000002</v>
      </c>
      <c r="P22" s="68">
        <v>180.34870000000001</v>
      </c>
      <c r="Q22" s="65">
        <v>122</v>
      </c>
      <c r="R22" s="67">
        <v>0.54100000000000004</v>
      </c>
      <c r="S22" s="43">
        <v>197.91</v>
      </c>
      <c r="T22" s="65">
        <f t="shared" si="0"/>
        <v>1186</v>
      </c>
      <c r="U22" s="67">
        <f t="shared" si="1"/>
        <v>5.128000000000001</v>
      </c>
      <c r="V22" s="68">
        <f t="shared" si="2"/>
        <v>1534.4586999999999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82" t="s">
        <v>23</v>
      </c>
      <c r="B23" s="36">
        <v>65</v>
      </c>
      <c r="C23" s="52">
        <v>0.33600000000000002</v>
      </c>
      <c r="D23" s="55">
        <v>21.77</v>
      </c>
      <c r="E23" s="58">
        <v>62</v>
      </c>
      <c r="F23" s="52">
        <v>0.35</v>
      </c>
      <c r="G23" s="55">
        <v>73.47</v>
      </c>
      <c r="H23" s="58">
        <v>68</v>
      </c>
      <c r="I23" s="52">
        <v>0.38</v>
      </c>
      <c r="J23" s="55">
        <v>77.53</v>
      </c>
      <c r="K23" s="61">
        <v>39</v>
      </c>
      <c r="L23" s="63">
        <v>0.21199999999999999</v>
      </c>
      <c r="M23" s="46">
        <v>89.7</v>
      </c>
      <c r="N23" s="66">
        <v>38</v>
      </c>
      <c r="O23" s="64">
        <v>0.21199999999999999</v>
      </c>
      <c r="P23" s="69">
        <v>136.91</v>
      </c>
      <c r="Q23" s="66">
        <v>38</v>
      </c>
      <c r="R23" s="64">
        <v>0.21</v>
      </c>
      <c r="S23" s="44">
        <v>248.79</v>
      </c>
      <c r="T23" s="66">
        <f t="shared" si="0"/>
        <v>310</v>
      </c>
      <c r="U23" s="64">
        <f t="shared" si="1"/>
        <v>1.6999999999999997</v>
      </c>
      <c r="V23" s="69">
        <f t="shared" si="2"/>
        <v>648.16999999999996</v>
      </c>
    </row>
    <row r="24" spans="1:256" s="3" customFormat="1">
      <c r="A24" s="81" t="s">
        <v>24</v>
      </c>
      <c r="B24" s="35">
        <v>6</v>
      </c>
      <c r="C24" s="51">
        <v>3.5000000000000003E-2</v>
      </c>
      <c r="D24" s="54">
        <v>2.29</v>
      </c>
      <c r="E24" s="57">
        <v>13</v>
      </c>
      <c r="F24" s="51">
        <v>5.2999999999999999E-2</v>
      </c>
      <c r="G24" s="54">
        <v>3.45</v>
      </c>
      <c r="H24" s="57">
        <v>14</v>
      </c>
      <c r="I24" s="51">
        <v>6.7000000000000004E-2</v>
      </c>
      <c r="J24" s="54">
        <v>8.44</v>
      </c>
      <c r="K24" s="60">
        <v>12</v>
      </c>
      <c r="L24" s="62">
        <v>4.5999999999999999E-2</v>
      </c>
      <c r="M24" s="43">
        <v>14.888</v>
      </c>
      <c r="N24" s="65">
        <v>14</v>
      </c>
      <c r="O24" s="67">
        <v>6.7000000000000004E-2</v>
      </c>
      <c r="P24" s="68">
        <v>15.44</v>
      </c>
      <c r="Q24" s="65">
        <v>8</v>
      </c>
      <c r="R24" s="67">
        <v>4.5999999999999999E-2</v>
      </c>
      <c r="S24" s="43"/>
      <c r="T24" s="65">
        <f t="shared" si="0"/>
        <v>67</v>
      </c>
      <c r="U24" s="67">
        <f t="shared" si="1"/>
        <v>0.314</v>
      </c>
      <c r="V24" s="68">
        <f t="shared" si="2"/>
        <v>44.507999999999996</v>
      </c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25" customHeight="1">
      <c r="A25" s="82" t="s">
        <v>25</v>
      </c>
      <c r="B25" s="36">
        <v>162</v>
      </c>
      <c r="C25" s="52">
        <v>0.92600000000000005</v>
      </c>
      <c r="D25" s="55">
        <v>69.92</v>
      </c>
      <c r="E25" s="58">
        <v>213</v>
      </c>
      <c r="F25" s="52">
        <v>1.2569999999999999</v>
      </c>
      <c r="G25" s="55">
        <v>257.47000000000003</v>
      </c>
      <c r="H25" s="58">
        <v>229</v>
      </c>
      <c r="I25" s="52">
        <v>1.3009999999999999</v>
      </c>
      <c r="J25" s="55">
        <v>318.33</v>
      </c>
      <c r="K25" s="61">
        <v>145</v>
      </c>
      <c r="L25" s="63">
        <v>0.78800000000000003</v>
      </c>
      <c r="M25" s="46">
        <v>424.53</v>
      </c>
      <c r="N25" s="66">
        <v>135</v>
      </c>
      <c r="O25" s="64">
        <v>0.74399999999999999</v>
      </c>
      <c r="P25" s="69">
        <v>0</v>
      </c>
      <c r="Q25" s="66">
        <v>141</v>
      </c>
      <c r="R25" s="64">
        <v>0.748</v>
      </c>
      <c r="S25" s="44">
        <v>403.08</v>
      </c>
      <c r="T25" s="66">
        <v>1025</v>
      </c>
      <c r="U25" s="64">
        <f t="shared" si="1"/>
        <v>5.7640000000000002</v>
      </c>
      <c r="V25" s="69">
        <f t="shared" si="2"/>
        <v>1473.33</v>
      </c>
    </row>
    <row r="26" spans="1:256" s="3" customFormat="1">
      <c r="A26" s="81" t="s">
        <v>27</v>
      </c>
      <c r="B26" s="35">
        <v>50</v>
      </c>
      <c r="C26" s="51">
        <v>0.26</v>
      </c>
      <c r="D26" s="54">
        <v>16.170000000000002</v>
      </c>
      <c r="E26" s="57">
        <v>62</v>
      </c>
      <c r="F26" s="51">
        <v>0.311</v>
      </c>
      <c r="G26" s="54">
        <v>60.16</v>
      </c>
      <c r="H26" s="57">
        <v>56</v>
      </c>
      <c r="I26" s="51">
        <v>0.27100000000000002</v>
      </c>
      <c r="J26" s="54">
        <v>17.57</v>
      </c>
      <c r="K26" s="60">
        <v>32</v>
      </c>
      <c r="L26" s="62">
        <v>0.17100000000000001</v>
      </c>
      <c r="M26" s="45">
        <v>227.768</v>
      </c>
      <c r="N26" s="65">
        <v>39</v>
      </c>
      <c r="O26" s="67">
        <v>0.19600000000000001</v>
      </c>
      <c r="P26" s="68">
        <v>168.55</v>
      </c>
      <c r="Q26" s="65">
        <v>31</v>
      </c>
      <c r="R26" s="67">
        <v>0.159</v>
      </c>
      <c r="S26" s="43">
        <v>124.02</v>
      </c>
      <c r="T26" s="65">
        <f t="shared" si="0"/>
        <v>270</v>
      </c>
      <c r="U26" s="67">
        <f t="shared" si="1"/>
        <v>1.3679999999999999</v>
      </c>
      <c r="V26" s="68">
        <f t="shared" si="2"/>
        <v>614.23800000000006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3" customFormat="1">
      <c r="A27" s="80" t="s">
        <v>57</v>
      </c>
      <c r="B27" s="37">
        <v>48</v>
      </c>
      <c r="C27" s="53">
        <v>0.19800000000000001</v>
      </c>
      <c r="D27" s="56">
        <v>17.66</v>
      </c>
      <c r="E27" s="59">
        <v>74</v>
      </c>
      <c r="F27" s="53">
        <v>0.32100000000000001</v>
      </c>
      <c r="G27" s="56">
        <v>55.52</v>
      </c>
      <c r="H27" s="59">
        <v>71</v>
      </c>
      <c r="I27" s="53">
        <v>0.307</v>
      </c>
      <c r="J27" s="56">
        <v>67.94</v>
      </c>
      <c r="K27" s="59">
        <v>46</v>
      </c>
      <c r="L27" s="64">
        <v>0.191</v>
      </c>
      <c r="M27" s="44">
        <v>48.66</v>
      </c>
      <c r="N27" s="66">
        <v>41</v>
      </c>
      <c r="O27" s="64">
        <v>0.18099999999999999</v>
      </c>
      <c r="P27" s="69">
        <v>75.58</v>
      </c>
      <c r="Q27" s="66">
        <v>50</v>
      </c>
      <c r="R27" s="64">
        <v>0.20100000000000001</v>
      </c>
      <c r="S27" s="44">
        <v>124.02</v>
      </c>
      <c r="T27" s="66">
        <f t="shared" si="0"/>
        <v>330</v>
      </c>
      <c r="U27" s="64">
        <f t="shared" si="1"/>
        <v>1.3990000000000002</v>
      </c>
      <c r="V27" s="69">
        <f t="shared" si="2"/>
        <v>389.38</v>
      </c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81" t="s">
        <v>29</v>
      </c>
      <c r="B28" s="35">
        <v>66</v>
      </c>
      <c r="C28" s="51">
        <v>0.35</v>
      </c>
      <c r="D28" s="54">
        <v>22.68</v>
      </c>
      <c r="E28" s="57">
        <v>183</v>
      </c>
      <c r="F28" s="51">
        <v>0.89700000000000002</v>
      </c>
      <c r="G28" s="54">
        <v>132.13</v>
      </c>
      <c r="H28" s="57">
        <v>174</v>
      </c>
      <c r="I28" s="51">
        <v>0.86</v>
      </c>
      <c r="J28" s="54">
        <v>164.46</v>
      </c>
      <c r="K28" s="60">
        <v>64</v>
      </c>
      <c r="L28" s="62">
        <v>0.318</v>
      </c>
      <c r="M28" s="45">
        <v>128.43</v>
      </c>
      <c r="N28" s="65">
        <v>67</v>
      </c>
      <c r="O28" s="67">
        <v>0.32800000000000001</v>
      </c>
      <c r="P28" s="68">
        <v>88.09</v>
      </c>
      <c r="Q28" s="65">
        <v>58</v>
      </c>
      <c r="R28" s="67">
        <v>0.29199999999999998</v>
      </c>
      <c r="S28" s="43">
        <v>75.39</v>
      </c>
      <c r="T28" s="65">
        <f t="shared" si="0"/>
        <v>612</v>
      </c>
      <c r="U28" s="67">
        <f t="shared" si="1"/>
        <v>3.0449999999999995</v>
      </c>
      <c r="V28" s="68">
        <f t="shared" si="2"/>
        <v>611.17999999999995</v>
      </c>
    </row>
    <row r="29" spans="1:256" s="3" customFormat="1">
      <c r="A29" s="80" t="s">
        <v>30</v>
      </c>
      <c r="B29" s="37"/>
      <c r="C29" s="53"/>
      <c r="D29" s="56"/>
      <c r="E29" s="59">
        <v>39</v>
      </c>
      <c r="F29" s="53">
        <v>0.20699999999999999</v>
      </c>
      <c r="G29" s="56">
        <v>15.97</v>
      </c>
      <c r="H29" s="59">
        <v>18</v>
      </c>
      <c r="I29" s="53">
        <v>9.9000000000000005E-2</v>
      </c>
      <c r="J29" s="56">
        <v>2.34</v>
      </c>
      <c r="K29" s="59">
        <v>8</v>
      </c>
      <c r="L29" s="64">
        <v>0.04</v>
      </c>
      <c r="M29" s="44">
        <v>4.218</v>
      </c>
      <c r="N29" s="66"/>
      <c r="O29" s="64"/>
      <c r="P29" s="69">
        <v>0</v>
      </c>
      <c r="Q29" s="66"/>
      <c r="R29" s="64">
        <v>0</v>
      </c>
      <c r="S29" s="44">
        <v>49.77</v>
      </c>
      <c r="T29" s="66">
        <f t="shared" si="0"/>
        <v>65</v>
      </c>
      <c r="U29" s="64">
        <f t="shared" si="1"/>
        <v>0.34599999999999997</v>
      </c>
      <c r="V29" s="69">
        <f t="shared" si="2"/>
        <v>72.298000000000002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s="81" t="s">
        <v>31</v>
      </c>
      <c r="B30" s="35"/>
      <c r="C30" s="51"/>
      <c r="D30" s="54"/>
      <c r="E30" s="57"/>
      <c r="F30" s="51"/>
      <c r="G30" s="54"/>
      <c r="H30" s="57">
        <v>77</v>
      </c>
      <c r="I30" s="51">
        <v>0.32300000000000001</v>
      </c>
      <c r="J30" s="54">
        <v>16.059999999999999</v>
      </c>
      <c r="K30" s="60">
        <v>42</v>
      </c>
      <c r="L30" s="62">
        <v>0.183</v>
      </c>
      <c r="M30" s="45">
        <v>40.313000000000002</v>
      </c>
      <c r="N30" s="65">
        <v>44</v>
      </c>
      <c r="O30" s="67">
        <v>0.187</v>
      </c>
      <c r="P30" s="68">
        <v>0</v>
      </c>
      <c r="Q30" s="65"/>
      <c r="R30" s="67">
        <v>0</v>
      </c>
      <c r="S30" s="43">
        <v>25.85</v>
      </c>
      <c r="T30" s="65">
        <f t="shared" si="0"/>
        <v>163</v>
      </c>
      <c r="U30" s="67">
        <f t="shared" si="1"/>
        <v>0.69300000000000006</v>
      </c>
      <c r="V30" s="68">
        <f t="shared" si="2"/>
        <v>82.223000000000013</v>
      </c>
    </row>
    <row r="31" spans="1:256" s="3" customFormat="1">
      <c r="A31" s="80"/>
      <c r="B31" s="37"/>
      <c r="C31" s="53"/>
      <c r="D31" s="56"/>
      <c r="E31" s="59"/>
      <c r="F31" s="53"/>
      <c r="G31" s="56"/>
      <c r="H31" s="59"/>
      <c r="I31" s="53"/>
      <c r="J31" s="56"/>
      <c r="K31" s="59"/>
      <c r="L31" s="64"/>
      <c r="M31" s="44"/>
      <c r="N31" s="66"/>
      <c r="O31" s="64"/>
      <c r="P31" s="69"/>
      <c r="Q31" s="66"/>
      <c r="R31" s="64"/>
      <c r="S31" s="44"/>
      <c r="T31" s="66"/>
      <c r="U31" s="64"/>
      <c r="V31" s="69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81" t="s">
        <v>36</v>
      </c>
      <c r="B32" s="35"/>
      <c r="C32" s="51"/>
      <c r="D32" s="54"/>
      <c r="E32" s="57"/>
      <c r="F32" s="51"/>
      <c r="G32" s="54"/>
      <c r="H32" s="57"/>
      <c r="I32" s="51"/>
      <c r="J32" s="54"/>
      <c r="K32" s="60"/>
      <c r="L32" s="62"/>
      <c r="M32" s="45"/>
      <c r="N32" s="65"/>
      <c r="O32" s="67"/>
      <c r="P32" s="68"/>
      <c r="Q32" s="65"/>
      <c r="R32" s="67"/>
      <c r="S32" s="43"/>
      <c r="T32" s="65"/>
      <c r="U32" s="67"/>
      <c r="V32" s="68"/>
    </row>
    <row r="33" spans="1:256" s="3" customFormat="1">
      <c r="A33" s="80"/>
      <c r="B33" s="37"/>
      <c r="C33" s="53"/>
      <c r="D33" s="56"/>
      <c r="E33" s="59"/>
      <c r="F33" s="53"/>
      <c r="G33" s="56"/>
      <c r="H33" s="59"/>
      <c r="I33" s="53"/>
      <c r="J33" s="56"/>
      <c r="K33" s="59"/>
      <c r="L33" s="64"/>
      <c r="M33" s="44"/>
      <c r="N33" s="66"/>
      <c r="O33" s="64"/>
      <c r="P33" s="69"/>
      <c r="Q33" s="66"/>
      <c r="R33" s="64"/>
      <c r="S33" s="44"/>
      <c r="T33" s="66"/>
      <c r="U33" s="64"/>
      <c r="V33" s="69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81" t="s">
        <v>5</v>
      </c>
      <c r="B34" s="35">
        <v>13</v>
      </c>
      <c r="C34" s="51">
        <v>6.8000000000000005E-2</v>
      </c>
      <c r="D34" s="54">
        <v>5.45</v>
      </c>
      <c r="E34" s="57">
        <v>32</v>
      </c>
      <c r="F34" s="51">
        <v>9.0999999999999998E-2</v>
      </c>
      <c r="G34" s="54">
        <v>20.079999999999998</v>
      </c>
      <c r="H34" s="57">
        <v>41</v>
      </c>
      <c r="I34" s="51">
        <v>0.124</v>
      </c>
      <c r="J34" s="54">
        <v>22.09</v>
      </c>
      <c r="K34" s="60">
        <v>28</v>
      </c>
      <c r="L34" s="62">
        <v>7.2999999999999995E-2</v>
      </c>
      <c r="M34" s="45">
        <v>15.97</v>
      </c>
      <c r="N34" s="65">
        <v>26</v>
      </c>
      <c r="O34" s="67">
        <v>6.0999999999999999E-2</v>
      </c>
      <c r="P34" s="68">
        <v>110.8314</v>
      </c>
      <c r="Q34" s="65">
        <v>16</v>
      </c>
      <c r="R34" s="67">
        <v>0.05</v>
      </c>
      <c r="S34" s="43"/>
      <c r="T34" s="65">
        <f t="shared" si="0"/>
        <v>156</v>
      </c>
      <c r="U34" s="67">
        <f t="shared" si="1"/>
        <v>0.46700000000000003</v>
      </c>
      <c r="V34" s="68">
        <f t="shared" si="2"/>
        <v>174.42140000000001</v>
      </c>
    </row>
    <row r="35" spans="1:256" s="3" customFormat="1">
      <c r="A35" s="80" t="s">
        <v>6</v>
      </c>
      <c r="B35" s="37">
        <v>57</v>
      </c>
      <c r="C35" s="53">
        <v>0.221</v>
      </c>
      <c r="D35" s="56">
        <v>32.53</v>
      </c>
      <c r="E35" s="59">
        <v>86</v>
      </c>
      <c r="F35" s="53">
        <v>0.36</v>
      </c>
      <c r="G35" s="56">
        <v>40.82</v>
      </c>
      <c r="H35" s="59">
        <v>83</v>
      </c>
      <c r="I35" s="53">
        <v>0.37</v>
      </c>
      <c r="J35" s="56">
        <v>37.53</v>
      </c>
      <c r="K35" s="59">
        <v>54</v>
      </c>
      <c r="L35" s="64">
        <v>0.216</v>
      </c>
      <c r="M35" s="44">
        <v>42.97</v>
      </c>
      <c r="N35" s="66">
        <v>45</v>
      </c>
      <c r="O35" s="64">
        <v>0.20100000000000001</v>
      </c>
      <c r="P35" s="69">
        <v>116.6</v>
      </c>
      <c r="Q35" s="66">
        <v>47</v>
      </c>
      <c r="R35" s="64">
        <v>0.20899999999999999</v>
      </c>
      <c r="S35" s="44">
        <v>6.99</v>
      </c>
      <c r="T35" s="66">
        <f t="shared" si="0"/>
        <v>372</v>
      </c>
      <c r="U35" s="64">
        <f t="shared" si="1"/>
        <v>1.5770000000000002</v>
      </c>
      <c r="V35" s="69">
        <f t="shared" si="2"/>
        <v>277.44</v>
      </c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81" t="s">
        <v>19</v>
      </c>
      <c r="B36" s="35"/>
      <c r="C36" s="51"/>
      <c r="D36" s="54"/>
      <c r="E36" s="57">
        <v>27</v>
      </c>
      <c r="F36" s="51">
        <v>0.128</v>
      </c>
      <c r="G36" s="54">
        <v>10.37</v>
      </c>
      <c r="H36" s="57">
        <v>33</v>
      </c>
      <c r="I36" s="51">
        <v>0.17</v>
      </c>
      <c r="J36" s="54">
        <v>15.33</v>
      </c>
      <c r="K36" s="60">
        <v>15</v>
      </c>
      <c r="L36" s="62">
        <v>7.0000000000000007E-2</v>
      </c>
      <c r="M36" s="45">
        <v>33.75</v>
      </c>
      <c r="N36" s="65">
        <v>13</v>
      </c>
      <c r="O36" s="67">
        <v>6.2E-2</v>
      </c>
      <c r="P36" s="68">
        <v>30.2836</v>
      </c>
      <c r="Q36" s="65">
        <v>14</v>
      </c>
      <c r="R36" s="67">
        <v>6.0999999999999999E-2</v>
      </c>
      <c r="S36" s="43">
        <v>11.1</v>
      </c>
      <c r="T36" s="65">
        <f t="shared" si="0"/>
        <v>102</v>
      </c>
      <c r="U36" s="67">
        <f t="shared" si="1"/>
        <v>0.49100000000000005</v>
      </c>
      <c r="V36" s="68">
        <f t="shared" si="2"/>
        <v>100.83359999999999</v>
      </c>
    </row>
    <row r="37" spans="1:256" s="3" customFormat="1">
      <c r="A37" s="80" t="s">
        <v>20</v>
      </c>
      <c r="B37" s="37">
        <v>18</v>
      </c>
      <c r="C37" s="53">
        <v>0.03</v>
      </c>
      <c r="D37" s="56">
        <v>2.4300000000000002</v>
      </c>
      <c r="E37" s="59">
        <v>29</v>
      </c>
      <c r="F37" s="53">
        <v>5.1999999999999998E-2</v>
      </c>
      <c r="G37" s="56">
        <v>9.8800000000000008</v>
      </c>
      <c r="H37" s="59">
        <v>14</v>
      </c>
      <c r="I37" s="53">
        <v>3.7999999999999999E-2</v>
      </c>
      <c r="J37" s="56">
        <v>12.87</v>
      </c>
      <c r="K37" s="59">
        <v>12</v>
      </c>
      <c r="L37" s="64">
        <v>3.9E-2</v>
      </c>
      <c r="M37" s="44">
        <v>37.43</v>
      </c>
      <c r="N37" s="66">
        <v>11</v>
      </c>
      <c r="O37" s="64">
        <v>3.5999999999999997E-2</v>
      </c>
      <c r="P37" s="69">
        <v>28.06</v>
      </c>
      <c r="Q37" s="66">
        <v>12</v>
      </c>
      <c r="R37" s="64">
        <v>4.1000000000000002E-2</v>
      </c>
      <c r="S37" s="44">
        <v>37.15</v>
      </c>
      <c r="T37" s="66">
        <f t="shared" si="0"/>
        <v>96</v>
      </c>
      <c r="U37" s="64">
        <f t="shared" si="1"/>
        <v>0.23600000000000002</v>
      </c>
      <c r="V37" s="69">
        <f t="shared" si="2"/>
        <v>127.82</v>
      </c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81" t="s">
        <v>21</v>
      </c>
      <c r="B38" s="35">
        <v>16</v>
      </c>
      <c r="C38" s="51">
        <v>6.2E-2</v>
      </c>
      <c r="D38" s="54">
        <v>5.0599999999999996</v>
      </c>
      <c r="E38" s="57">
        <v>16</v>
      </c>
      <c r="F38" s="51">
        <v>6.6000000000000003E-2</v>
      </c>
      <c r="G38" s="54">
        <v>17.14</v>
      </c>
      <c r="H38" s="57">
        <v>17</v>
      </c>
      <c r="I38" s="51">
        <v>7.1999999999999995E-2</v>
      </c>
      <c r="J38" s="54">
        <v>5.84</v>
      </c>
      <c r="K38" s="60">
        <v>15</v>
      </c>
      <c r="L38" s="62">
        <v>5.8999999999999997E-2</v>
      </c>
      <c r="M38" s="45">
        <v>16.439</v>
      </c>
      <c r="N38" s="65">
        <v>14</v>
      </c>
      <c r="O38" s="67">
        <v>5.8000000000000003E-2</v>
      </c>
      <c r="P38" s="68">
        <v>69.177800000000005</v>
      </c>
      <c r="Q38" s="65">
        <v>11</v>
      </c>
      <c r="R38" s="67">
        <v>5.6000000000000001E-2</v>
      </c>
      <c r="S38" s="43">
        <v>75.81</v>
      </c>
      <c r="T38" s="65">
        <v>89</v>
      </c>
      <c r="U38" s="67">
        <v>0.373</v>
      </c>
      <c r="V38" s="68">
        <f t="shared" si="2"/>
        <v>189.46680000000001</v>
      </c>
    </row>
    <row r="39" spans="1:256" s="3" customFormat="1">
      <c r="A39" s="80" t="s">
        <v>22</v>
      </c>
      <c r="B39" s="37">
        <v>22</v>
      </c>
      <c r="C39" s="53">
        <v>0.106</v>
      </c>
      <c r="D39" s="56">
        <v>8.56</v>
      </c>
      <c r="E39" s="59">
        <v>19</v>
      </c>
      <c r="F39" s="53">
        <v>8.3000000000000004E-2</v>
      </c>
      <c r="G39" s="56">
        <v>26.71</v>
      </c>
      <c r="H39" s="59">
        <v>20</v>
      </c>
      <c r="I39" s="53">
        <v>8.5999999999999993E-2</v>
      </c>
      <c r="J39" s="56">
        <v>59.42</v>
      </c>
      <c r="K39" s="59">
        <v>17</v>
      </c>
      <c r="L39" s="64">
        <v>6.9000000000000006E-2</v>
      </c>
      <c r="M39" s="44">
        <v>76.418000000000006</v>
      </c>
      <c r="N39" s="66">
        <v>20</v>
      </c>
      <c r="O39" s="64">
        <v>7.9000000000000001E-2</v>
      </c>
      <c r="P39" s="69">
        <v>74.666700000000006</v>
      </c>
      <c r="Q39" s="66">
        <v>13</v>
      </c>
      <c r="R39" s="64">
        <v>5.2999999999999999E-2</v>
      </c>
      <c r="S39" s="44">
        <v>95.09</v>
      </c>
      <c r="T39" s="66">
        <f t="shared" si="0"/>
        <v>111</v>
      </c>
      <c r="U39" s="64">
        <f t="shared" si="1"/>
        <v>0.47600000000000003</v>
      </c>
      <c r="V39" s="69">
        <v>340.87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81" t="s">
        <v>26</v>
      </c>
      <c r="B40" s="35">
        <v>3</v>
      </c>
      <c r="C40" s="51">
        <v>1.4999999999999999E-2</v>
      </c>
      <c r="D40" s="54">
        <v>1.17</v>
      </c>
      <c r="E40" s="57">
        <v>3</v>
      </c>
      <c r="F40" s="51">
        <v>1.4E-2</v>
      </c>
      <c r="G40" s="54">
        <v>3.88</v>
      </c>
      <c r="H40" s="57">
        <v>3</v>
      </c>
      <c r="I40" s="51">
        <v>1.4E-2</v>
      </c>
      <c r="J40" s="54">
        <v>1.1499999999999999</v>
      </c>
      <c r="K40" s="60">
        <v>2</v>
      </c>
      <c r="L40" s="62">
        <v>7.0000000000000001E-3</v>
      </c>
      <c r="M40" s="45">
        <v>8.1780000000000008</v>
      </c>
      <c r="N40" s="65"/>
      <c r="O40" s="67"/>
      <c r="P40" s="68">
        <v>0</v>
      </c>
      <c r="Q40" s="65">
        <v>4</v>
      </c>
      <c r="R40" s="67">
        <v>1.6E-2</v>
      </c>
      <c r="S40" s="43"/>
      <c r="T40" s="65">
        <f t="shared" si="0"/>
        <v>15</v>
      </c>
      <c r="U40" s="67">
        <f t="shared" si="1"/>
        <v>6.6000000000000003E-2</v>
      </c>
      <c r="V40" s="68">
        <f t="shared" si="2"/>
        <v>14.378</v>
      </c>
    </row>
    <row r="41" spans="1:256" s="3" customFormat="1">
      <c r="A41" s="80" t="s">
        <v>28</v>
      </c>
      <c r="B41" s="37">
        <v>10</v>
      </c>
      <c r="C41" s="53">
        <v>0.03</v>
      </c>
      <c r="D41" s="56">
        <v>2.4500000000000002</v>
      </c>
      <c r="E41" s="59">
        <v>10</v>
      </c>
      <c r="F41" s="53">
        <v>0.03</v>
      </c>
      <c r="G41" s="56">
        <v>8.16</v>
      </c>
      <c r="H41" s="59">
        <v>11</v>
      </c>
      <c r="I41" s="53">
        <v>0.03</v>
      </c>
      <c r="J41" s="56">
        <v>18.170000000000002</v>
      </c>
      <c r="K41" s="59">
        <v>17</v>
      </c>
      <c r="L41" s="64">
        <v>4.3999999999999997E-2</v>
      </c>
      <c r="M41" s="44">
        <v>24.016999999999999</v>
      </c>
      <c r="N41" s="66">
        <v>8</v>
      </c>
      <c r="O41" s="64">
        <v>3.5000000000000003E-2</v>
      </c>
      <c r="P41" s="69">
        <v>47.81</v>
      </c>
      <c r="Q41" s="66">
        <v>9</v>
      </c>
      <c r="R41" s="64">
        <v>4.3999999999999997E-2</v>
      </c>
      <c r="S41" s="44">
        <v>19.04</v>
      </c>
      <c r="T41" s="66">
        <f t="shared" si="0"/>
        <v>65</v>
      </c>
      <c r="U41" s="64">
        <f t="shared" si="1"/>
        <v>0.21300000000000002</v>
      </c>
      <c r="V41" s="69">
        <f t="shared" si="2"/>
        <v>119.64699999999999</v>
      </c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81" t="s">
        <v>37</v>
      </c>
      <c r="B42" s="35">
        <f>SUM(B10:B41)</f>
        <v>1324</v>
      </c>
      <c r="C42" s="51">
        <f t="shared" ref="C42:K42" si="3">SUM(C10:C41)</f>
        <v>6.3150000000000004</v>
      </c>
      <c r="D42" s="54">
        <f t="shared" si="3"/>
        <v>501.48000000000008</v>
      </c>
      <c r="E42" s="57">
        <f t="shared" si="3"/>
        <v>1865</v>
      </c>
      <c r="F42" s="51">
        <f t="shared" si="3"/>
        <v>8.8239999999999981</v>
      </c>
      <c r="G42" s="54">
        <f t="shared" si="3"/>
        <v>1496.8300000000004</v>
      </c>
      <c r="H42" s="57">
        <f t="shared" si="3"/>
        <v>1898</v>
      </c>
      <c r="I42" s="51">
        <f t="shared" si="3"/>
        <v>9.0789999999999988</v>
      </c>
      <c r="J42" s="54">
        <f t="shared" si="3"/>
        <v>1865.9199999999996</v>
      </c>
      <c r="K42" s="72">
        <f t="shared" si="3"/>
        <v>1066</v>
      </c>
      <c r="L42" s="73">
        <v>5</v>
      </c>
      <c r="M42" s="45">
        <v>2720.54</v>
      </c>
      <c r="N42" s="74">
        <f>SUM(N10:N41)</f>
        <v>1051</v>
      </c>
      <c r="O42" s="75">
        <v>5.0449999999999999</v>
      </c>
      <c r="P42" s="70">
        <f>SUM(P10:P41)</f>
        <v>2162.8067999999998</v>
      </c>
      <c r="Q42" s="65">
        <f>SUM(Q10:Q41)</f>
        <v>1010</v>
      </c>
      <c r="R42" s="71">
        <f>SUM(R10:R41)</f>
        <v>4.8089999999999993</v>
      </c>
      <c r="S42" s="43">
        <f>SUM(S10:S41)</f>
        <v>2284.63</v>
      </c>
      <c r="T42" s="65">
        <f>SUM(T10:T41)</f>
        <v>8214</v>
      </c>
      <c r="U42" s="67">
        <v>39.069000000000003</v>
      </c>
      <c r="V42" s="68">
        <v>11032.2</v>
      </c>
    </row>
    <row r="43" spans="1:256">
      <c r="A43" s="111" t="s">
        <v>60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26"/>
      <c r="L43" s="126"/>
      <c r="M43" s="112"/>
      <c r="N43" s="126"/>
      <c r="O43" s="126"/>
      <c r="P43" s="112"/>
      <c r="Q43" s="112"/>
      <c r="R43" s="112"/>
      <c r="S43" s="112"/>
      <c r="T43" s="112"/>
      <c r="U43" s="112"/>
      <c r="V43" s="127"/>
    </row>
    <row r="44" spans="1:256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5"/>
    </row>
    <row r="45" spans="1:256" ht="15.75" thickBot="1">
      <c r="A45" s="8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9"/>
    </row>
    <row r="46" spans="1:256"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</sheetData>
  <mergeCells count="12">
    <mergeCell ref="A2:V3"/>
    <mergeCell ref="A5:V5"/>
    <mergeCell ref="K6:M6"/>
    <mergeCell ref="A4:V4"/>
    <mergeCell ref="N6:P6"/>
    <mergeCell ref="A6:A7"/>
    <mergeCell ref="A44:V44"/>
    <mergeCell ref="A43:V43"/>
    <mergeCell ref="T6:V6"/>
    <mergeCell ref="B6:D6"/>
    <mergeCell ref="E6:G6"/>
    <mergeCell ref="H6:J6"/>
  </mergeCells>
  <pageMargins left="0" right="0" top="0.75" bottom="0.75" header="0.3" footer="0.3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T35.7 DPAP &amp; DDP</vt:lpstr>
      <vt:lpstr>T 35.7 IWMP</vt:lpstr>
      <vt:lpstr>'T 35.7 IWMP'!Print_Area</vt:lpstr>
      <vt:lpstr>'T35.7 DPAP &amp; DDP'!Print_Area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2020-12-05T07:40:21Z</dcterms:modified>
</cp:coreProperties>
</file>